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filterPrivacy="1" defaultThemeVersion="202300"/>
  <bookViews>
    <workbookView xWindow="795" yWindow="420" windowWidth="27285" windowHeight="15120" activeTab="0"/>
  </bookViews>
  <sheets>
    <sheet name="2024年" sheetId="1" r:id="rId1"/>
    <sheet name="使い方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<sst xmlns="http://schemas.openxmlformats.org/spreadsheetml/2006/main" count="417" uniqueCount="100">
  <si>
    <t>給与(振込額)</t>
    <rPh sb="0" eb="2">
      <t>キュウヨ</t>
    </rPh>
    <rPh sb="3" eb="6">
      <t>フリコミガク</t>
    </rPh>
    <phoneticPr fontId="3"/>
  </si>
  <si>
    <t>賞与</t>
    <rPh sb="0" eb="2">
      <t>ショウヨ</t>
    </rPh>
    <phoneticPr fontId="3"/>
  </si>
  <si>
    <t>その他収入</t>
    <rPh sb="2" eb="5">
      <t>タシュウニュウ</t>
    </rPh>
    <phoneticPr fontId="3"/>
  </si>
  <si>
    <t>合計</t>
    <rPh sb="0" eb="2">
      <t>ゴウケイ</t>
    </rPh>
    <phoneticPr fontId="3"/>
  </si>
  <si>
    <t>支出記載</t>
    <rPh sb="0" eb="2">
      <t>シシュツ</t>
    </rPh>
    <rPh sb="2" eb="4">
      <t>キサイ</t>
    </rPh>
    <phoneticPr fontId="3"/>
  </si>
  <si>
    <t>日付</t>
    <rPh sb="0" eb="2">
      <t>ヒヅケ</t>
    </rPh>
    <phoneticPr fontId="3"/>
  </si>
  <si>
    <t>曜日</t>
    <rPh sb="0" eb="2">
      <t>ヨウビ</t>
    </rPh>
    <phoneticPr fontId="3"/>
  </si>
  <si>
    <t>食費</t>
    <rPh sb="0" eb="2">
      <t>ショクヒ</t>
    </rPh>
    <phoneticPr fontId="3"/>
  </si>
  <si>
    <t>外食</t>
    <rPh sb="0" eb="2">
      <t>ガイショク</t>
    </rPh>
    <phoneticPr fontId="3"/>
  </si>
  <si>
    <t>食費(自炊等)</t>
    <rPh sb="0" eb="2">
      <t>ショクヒ</t>
    </rPh>
    <rPh sb="3" eb="5">
      <t>ジスイ</t>
    </rPh>
    <rPh sb="5" eb="6">
      <t>ナド</t>
    </rPh>
    <phoneticPr fontId="3"/>
  </si>
  <si>
    <t>家賃</t>
    <rPh sb="0" eb="2">
      <t>ヤチン</t>
    </rPh>
    <phoneticPr fontId="3"/>
  </si>
  <si>
    <t>駐車代等</t>
    <rPh sb="0" eb="3">
      <t>チュウシャダイ</t>
    </rPh>
    <rPh sb="3" eb="4">
      <t>トウ</t>
    </rPh>
    <phoneticPr fontId="3"/>
  </si>
  <si>
    <t>電気</t>
    <rPh sb="0" eb="2">
      <t>デンキ</t>
    </rPh>
    <phoneticPr fontId="3"/>
  </si>
  <si>
    <t>ガス</t>
  </si>
  <si>
    <t>水道</t>
    <rPh sb="0" eb="2">
      <t>スイドウ</t>
    </rPh>
    <phoneticPr fontId="3"/>
  </si>
  <si>
    <t>被服費</t>
    <rPh sb="0" eb="2">
      <t>ヒフク</t>
    </rPh>
    <rPh sb="2" eb="3">
      <t>ヒ</t>
    </rPh>
    <phoneticPr fontId="3"/>
  </si>
  <si>
    <t>洋服</t>
    <rPh sb="0" eb="2">
      <t>ヨウフク</t>
    </rPh>
    <phoneticPr fontId="3"/>
  </si>
  <si>
    <t>住居費（家賃）</t>
    <rPh sb="0" eb="3">
      <t>ジュウキョヒ</t>
    </rPh>
    <rPh sb="4" eb="6">
      <t>ヤチン</t>
    </rPh>
    <phoneticPr fontId="3"/>
  </si>
  <si>
    <t>光熱・水道費</t>
    <rPh sb="0" eb="2">
      <t>コウネツ</t>
    </rPh>
    <rPh sb="3" eb="6">
      <t>スイドウヒ</t>
    </rPh>
    <phoneticPr fontId="3"/>
  </si>
  <si>
    <t>灯油</t>
    <rPh sb="0" eb="2">
      <t>トウユ</t>
    </rPh>
    <phoneticPr fontId="3"/>
  </si>
  <si>
    <t>美容院等</t>
  </si>
  <si>
    <t>化粧品</t>
  </si>
  <si>
    <t>生活用品費</t>
  </si>
  <si>
    <t>家具</t>
    <rPh sb="0" eb="2">
      <t>カグ</t>
    </rPh>
    <phoneticPr fontId="3"/>
  </si>
  <si>
    <t>家電</t>
    <rPh sb="0" eb="2">
      <t>カデン</t>
    </rPh>
    <phoneticPr fontId="3"/>
  </si>
  <si>
    <t>日用雑貨</t>
    <rPh sb="0" eb="4">
      <t>ニチヨウザッカ</t>
    </rPh>
    <phoneticPr fontId="3"/>
  </si>
  <si>
    <t>保健医療費</t>
  </si>
  <si>
    <t>診察代</t>
    <rPh sb="0" eb="3">
      <t>シンサツダイ</t>
    </rPh>
    <phoneticPr fontId="3"/>
  </si>
  <si>
    <t>薬代</t>
    <rPh sb="0" eb="2">
      <t>クスリダイ</t>
    </rPh>
    <phoneticPr fontId="3"/>
  </si>
  <si>
    <t>保険料</t>
    <rPh sb="0" eb="3">
      <t>ホケンリョウ</t>
    </rPh>
    <phoneticPr fontId="3"/>
  </si>
  <si>
    <t>交通・通信費</t>
  </si>
  <si>
    <t>公共交通</t>
    <rPh sb="0" eb="2">
      <t>コウキョウ</t>
    </rPh>
    <rPh sb="2" eb="4">
      <t>コウツウ</t>
    </rPh>
    <phoneticPr fontId="3"/>
  </si>
  <si>
    <t>ガソリン</t>
  </si>
  <si>
    <t>固定電話</t>
    <rPh sb="0" eb="4">
      <t>コテイデンワ</t>
    </rPh>
    <phoneticPr fontId="3"/>
  </si>
  <si>
    <t>スマホ</t>
  </si>
  <si>
    <t>インターネット</t>
  </si>
  <si>
    <t>娯楽費</t>
    <rPh sb="0" eb="3">
      <t>ゴラクヒ</t>
    </rPh>
    <phoneticPr fontId="3"/>
  </si>
  <si>
    <t>趣味1</t>
    <rPh sb="0" eb="2">
      <t>シュミ</t>
    </rPh>
    <phoneticPr fontId="3"/>
  </si>
  <si>
    <t>趣味2</t>
    <rPh sb="0" eb="2">
      <t>シュミ</t>
    </rPh>
    <phoneticPr fontId="3"/>
  </si>
  <si>
    <t>趣味3</t>
    <rPh sb="0" eb="2">
      <t>シュミ</t>
    </rPh>
    <phoneticPr fontId="3"/>
  </si>
  <si>
    <t>その他
（交際費など）</t>
  </si>
  <si>
    <t>1月収入</t>
    <rPh sb="1" eb="2">
      <t>ガツ</t>
    </rPh>
    <rPh sb="2" eb="4">
      <t>シュウニュウ</t>
    </rPh>
    <phoneticPr fontId="3"/>
  </si>
  <si>
    <t>2024年家計簿</t>
    <rPh sb="4" eb="5">
      <t>ネン</t>
    </rPh>
    <rPh sb="5" eb="8">
      <t>カケイボ</t>
    </rPh>
    <phoneticPr fontId="3"/>
  </si>
  <si>
    <t>作成者：森のくま@お得情報館</t>
    <rPh sb="0" eb="3">
      <t>サクセイシャ</t>
    </rPh>
    <rPh sb="4" eb="5">
      <t>モリ</t>
    </rPh>
    <rPh sb="10" eb="14">
      <t>トクジョウホウカン</t>
    </rPh>
    <phoneticPr fontId="3"/>
  </si>
  <si>
    <t>1月支出</t>
    <rPh sb="1" eb="2">
      <t>ガツ</t>
    </rPh>
    <rPh sb="2" eb="4">
      <t>シシュツ</t>
    </rPh>
    <phoneticPr fontId="3"/>
  </si>
  <si>
    <t>住居費（家賃）</t>
  </si>
  <si>
    <t>光熱・水道費</t>
  </si>
  <si>
    <t>被服費</t>
  </si>
  <si>
    <t>娯楽費</t>
  </si>
  <si>
    <t>その他</t>
  </si>
  <si>
    <t>交際費など</t>
    <rPh sb="0" eb="3">
      <t>コウサイヒ</t>
    </rPh>
    <phoneticPr fontId="3"/>
  </si>
  <si>
    <t>2024年家計簿テンプレートVer.1.0使用方法</t>
    <rPh sb="4" eb="5">
      <t>ネン</t>
    </rPh>
    <rPh sb="5" eb="8">
      <t>カケイボ</t>
    </rPh>
    <rPh sb="21" eb="25">
      <t>シヨウホウホウ</t>
    </rPh>
    <phoneticPr fontId="3"/>
  </si>
  <si>
    <t>大項目は総務省統計局の家計調査結果に基づいているので、比較が可能です。</t>
    <rPh sb="0" eb="3">
      <t>ダイコウモク</t>
    </rPh>
    <rPh sb="4" eb="10">
      <t>ソウムショウトウケイキョク</t>
    </rPh>
    <rPh sb="11" eb="17">
      <t>カケイチョウサケッカ</t>
    </rPh>
    <rPh sb="18" eb="19">
      <t>モト</t>
    </rPh>
    <rPh sb="27" eb="29">
      <t>ヒカク</t>
    </rPh>
    <rPh sb="30" eb="32">
      <t>カノウ</t>
    </rPh>
    <phoneticPr fontId="3"/>
  </si>
  <si>
    <t>参考：総務省統計局「家計調査（家計収支編）調査結果」（2022年）</t>
  </si>
  <si>
    <t>集計結果のセルは計算式を使用しているので、間違えて消さないように保護しています。
色がついているセルは編集可能です。</t>
    <rPh sb="0" eb="4">
      <t>シュウケイケッカ</t>
    </rPh>
    <rPh sb="8" eb="11">
      <t>ケイサンシキ</t>
    </rPh>
    <rPh sb="12" eb="14">
      <t>シヨウ</t>
    </rPh>
    <rPh sb="21" eb="23">
      <t>マチガ</t>
    </rPh>
    <rPh sb="25" eb="26">
      <t>ケ</t>
    </rPh>
    <rPh sb="32" eb="34">
      <t>ホゴ</t>
    </rPh>
    <phoneticPr fontId="3"/>
  </si>
  <si>
    <t>このテンプレートは家計簿を初めて使用する方向けのものです。
最低限必要な機能を備えています。</t>
    <rPh sb="9" eb="12">
      <t>カケイボ</t>
    </rPh>
    <rPh sb="13" eb="14">
      <t>ハジ</t>
    </rPh>
    <rPh sb="16" eb="18">
      <t>シヨウ</t>
    </rPh>
    <rPh sb="20" eb="22">
      <t>カタム</t>
    </rPh>
    <rPh sb="30" eb="33">
      <t>サイテイゲン</t>
    </rPh>
    <rPh sb="33" eb="35">
      <t>ヒツヨウ</t>
    </rPh>
    <rPh sb="36" eb="38">
      <t>キノウ</t>
    </rPh>
    <rPh sb="39" eb="40">
      <t>ソナ</t>
    </rPh>
    <phoneticPr fontId="3"/>
  </si>
  <si>
    <t>2月収入</t>
    <rPh sb="1" eb="2">
      <t>ガツ</t>
    </rPh>
    <rPh sb="2" eb="4">
      <t>シュウニュウ</t>
    </rPh>
    <phoneticPr fontId="3"/>
  </si>
  <si>
    <t>2月支出</t>
    <rPh sb="1" eb="2">
      <t>ガツ</t>
    </rPh>
    <rPh sb="2" eb="4">
      <t>シシュツ</t>
    </rPh>
    <phoneticPr fontId="3"/>
  </si>
  <si>
    <t>3月収入</t>
    <rPh sb="1" eb="2">
      <t>ガツ</t>
    </rPh>
    <rPh sb="2" eb="4">
      <t>シュウニュウ</t>
    </rPh>
    <phoneticPr fontId="3"/>
  </si>
  <si>
    <t>3月支出</t>
    <rPh sb="1" eb="2">
      <t>ガツ</t>
    </rPh>
    <rPh sb="2" eb="4">
      <t>シシュツ</t>
    </rPh>
    <phoneticPr fontId="3"/>
  </si>
  <si>
    <t>12月の場所に年間の集計結果が載っています。</t>
    <rPh sb="2" eb="3">
      <t>ガツ</t>
    </rPh>
    <rPh sb="4" eb="6">
      <t>バショ</t>
    </rPh>
    <rPh sb="7" eb="9">
      <t>ネンカン</t>
    </rPh>
    <rPh sb="10" eb="14">
      <t>シュウケイケッカ</t>
    </rPh>
    <rPh sb="15" eb="16">
      <t>ノ</t>
    </rPh>
    <phoneticPr fontId="3"/>
  </si>
  <si>
    <t>小項目を変更したい場合は、1月のセル(色付き)を変更すれば他の月も自動で変更されます。</t>
    <rPh sb="0" eb="3">
      <t>ショウコウモク</t>
    </rPh>
    <rPh sb="4" eb="6">
      <t>ヘンコウ</t>
    </rPh>
    <rPh sb="9" eb="11">
      <t>バアイ</t>
    </rPh>
    <rPh sb="14" eb="15">
      <t>ガツ</t>
    </rPh>
    <rPh sb="19" eb="21">
      <t>イロツ</t>
    </rPh>
    <rPh sb="24" eb="26">
      <t>ヘンコウ</t>
    </rPh>
    <rPh sb="29" eb="30">
      <t>タ</t>
    </rPh>
    <rPh sb="31" eb="32">
      <t>ツキ</t>
    </rPh>
    <rPh sb="33" eb="35">
      <t>ジドウ</t>
    </rPh>
    <rPh sb="36" eb="38">
      <t>ヘンコウ</t>
    </rPh>
    <phoneticPr fontId="3"/>
  </si>
  <si>
    <t>4月収入</t>
    <rPh sb="1" eb="2">
      <t>ガツ</t>
    </rPh>
    <rPh sb="2" eb="4">
      <t>シュウニュウ</t>
    </rPh>
    <phoneticPr fontId="3"/>
  </si>
  <si>
    <t>4月支出</t>
    <rPh sb="1" eb="2">
      <t>ガツ</t>
    </rPh>
    <rPh sb="2" eb="4">
      <t>シシュツ</t>
    </rPh>
    <phoneticPr fontId="3"/>
  </si>
  <si>
    <t>5月収入</t>
    <rPh sb="1" eb="2">
      <t>ガツ</t>
    </rPh>
    <rPh sb="2" eb="4">
      <t>シュウニュウ</t>
    </rPh>
    <phoneticPr fontId="3"/>
  </si>
  <si>
    <t>5月支出</t>
    <rPh sb="1" eb="2">
      <t>ガツ</t>
    </rPh>
    <rPh sb="2" eb="4">
      <t>シシュツ</t>
    </rPh>
    <phoneticPr fontId="3"/>
  </si>
  <si>
    <t>6月収入</t>
    <rPh sb="1" eb="2">
      <t>ガツ</t>
    </rPh>
    <rPh sb="2" eb="4">
      <t>シュウニュウ</t>
    </rPh>
    <phoneticPr fontId="3"/>
  </si>
  <si>
    <t>6月支出</t>
    <rPh sb="1" eb="2">
      <t>ガツ</t>
    </rPh>
    <rPh sb="2" eb="4">
      <t>シシュツ</t>
    </rPh>
    <phoneticPr fontId="3"/>
  </si>
  <si>
    <t>7月収入</t>
    <rPh sb="1" eb="2">
      <t>ガツ</t>
    </rPh>
    <rPh sb="2" eb="4">
      <t>シュウニュウ</t>
    </rPh>
    <phoneticPr fontId="3"/>
  </si>
  <si>
    <t>7月支出</t>
    <rPh sb="1" eb="2">
      <t>ガツ</t>
    </rPh>
    <rPh sb="2" eb="4">
      <t>シシュツ</t>
    </rPh>
    <phoneticPr fontId="3"/>
  </si>
  <si>
    <t>Var.1.00</t>
  </si>
  <si>
    <t>8月収入</t>
    <rPh sb="1" eb="2">
      <t>ガツ</t>
    </rPh>
    <rPh sb="2" eb="4">
      <t>シュウニュウ</t>
    </rPh>
    <phoneticPr fontId="3"/>
  </si>
  <si>
    <t>8月支出</t>
    <rPh sb="1" eb="2">
      <t>ガツ</t>
    </rPh>
    <rPh sb="2" eb="4">
      <t>シシュツ</t>
    </rPh>
    <phoneticPr fontId="3"/>
  </si>
  <si>
    <t>9月収入</t>
    <rPh sb="1" eb="2">
      <t>ガツ</t>
    </rPh>
    <rPh sb="2" eb="4">
      <t>シュウニュウ</t>
    </rPh>
    <phoneticPr fontId="3"/>
  </si>
  <si>
    <t>9月支出</t>
    <rPh sb="1" eb="2">
      <t>ガツ</t>
    </rPh>
    <rPh sb="2" eb="4">
      <t>シシュツ</t>
    </rPh>
    <phoneticPr fontId="3"/>
  </si>
  <si>
    <t>10月収入</t>
    <rPh sb="2" eb="3">
      <t>ガツ</t>
    </rPh>
    <rPh sb="3" eb="5">
      <t>シュウニュウ</t>
    </rPh>
    <phoneticPr fontId="3"/>
  </si>
  <si>
    <t>11月支出</t>
    <rPh sb="2" eb="3">
      <t>ガツ</t>
    </rPh>
    <rPh sb="3" eb="5">
      <t>シシュツ</t>
    </rPh>
    <phoneticPr fontId="3"/>
  </si>
  <si>
    <t>11月収入</t>
    <rPh sb="2" eb="3">
      <t>ガツ</t>
    </rPh>
    <rPh sb="3" eb="5">
      <t>シュウニュウ</t>
    </rPh>
    <phoneticPr fontId="3"/>
  </si>
  <si>
    <t>10月支出</t>
    <rPh sb="2" eb="3">
      <t>ガツ</t>
    </rPh>
    <rPh sb="3" eb="5">
      <t>シシュツ</t>
    </rPh>
    <phoneticPr fontId="3"/>
  </si>
  <si>
    <t>12月収入</t>
    <rPh sb="2" eb="3">
      <t>ガツ</t>
    </rPh>
    <rPh sb="3" eb="5">
      <t>シュウニュウ</t>
    </rPh>
    <phoneticPr fontId="3"/>
  </si>
  <si>
    <t>12月支出</t>
    <rPh sb="2" eb="3">
      <t>ガツ</t>
    </rPh>
    <rPh sb="3" eb="5">
      <t>シシュツ</t>
    </rPh>
    <phoneticPr fontId="3"/>
  </si>
  <si>
    <t>2024年収入</t>
    <rPh sb="4" eb="5">
      <t>ネン</t>
    </rPh>
    <rPh sb="5" eb="7">
      <t>シュウニュウ</t>
    </rPh>
    <phoneticPr fontId="3"/>
  </si>
  <si>
    <t>2024年支出</t>
    <rPh sb="4" eb="5">
      <t>ネン</t>
    </rPh>
    <rPh sb="5" eb="7">
      <t>シシュツ</t>
    </rPh>
    <phoneticPr fontId="3"/>
  </si>
  <si>
    <t>1月収入-1月支出</t>
    <rPh sb="1" eb="4">
      <t>ガツシュウニュウ</t>
    </rPh>
    <rPh sb="6" eb="7">
      <t>ガツ</t>
    </rPh>
    <rPh sb="7" eb="9">
      <t>シシュツ</t>
    </rPh>
    <phoneticPr fontId="3"/>
  </si>
  <si>
    <t>内容に不備がありましたら、1シート目左上の作成者のリンクからWebサイトに移動して、お問い合わせフォームより連絡をお願いします。</t>
    <rPh sb="0" eb="2">
      <t>ナイヨウ</t>
    </rPh>
    <rPh sb="3" eb="5">
      <t>フビ</t>
    </rPh>
    <rPh sb="17" eb="18">
      <t>メ</t>
    </rPh>
    <rPh sb="18" eb="20">
      <t>ヒダリウエ</t>
    </rPh>
    <rPh sb="21" eb="24">
      <t>サクセイシャ</t>
    </rPh>
    <rPh sb="37" eb="39">
      <t>イドウ</t>
    </rPh>
    <rPh sb="43" eb="44">
      <t>ト</t>
    </rPh>
    <rPh sb="45" eb="46">
      <t>ア</t>
    </rPh>
    <rPh sb="54" eb="56">
      <t>レンラク</t>
    </rPh>
    <rPh sb="58" eb="59">
      <t>ネガ</t>
    </rPh>
    <phoneticPr fontId="3"/>
  </si>
  <si>
    <t>2月収入-2月支出</t>
    <rPh sb="1" eb="4">
      <t>ガツシュウニュウ</t>
    </rPh>
    <rPh sb="6" eb="7">
      <t>ガツ</t>
    </rPh>
    <rPh sb="7" eb="9">
      <t>シシュツ</t>
    </rPh>
    <phoneticPr fontId="3"/>
  </si>
  <si>
    <t>3月収入-3月支出</t>
    <rPh sb="1" eb="4">
      <t>ガツシュウニュウ</t>
    </rPh>
    <rPh sb="6" eb="7">
      <t>ガツ</t>
    </rPh>
    <rPh sb="7" eb="9">
      <t>シシュツ</t>
    </rPh>
    <phoneticPr fontId="3"/>
  </si>
  <si>
    <t>4月収入-4月支出</t>
    <rPh sb="1" eb="4">
      <t>ガツシュウニュウ</t>
    </rPh>
    <rPh sb="6" eb="7">
      <t>ガツ</t>
    </rPh>
    <rPh sb="7" eb="9">
      <t>シシュツ</t>
    </rPh>
    <phoneticPr fontId="3"/>
  </si>
  <si>
    <t>5月収入-5月支出</t>
    <rPh sb="1" eb="4">
      <t>ガツシュウニュウ</t>
    </rPh>
    <rPh sb="6" eb="7">
      <t>ガツ</t>
    </rPh>
    <rPh sb="7" eb="9">
      <t>シシュツ</t>
    </rPh>
    <phoneticPr fontId="3"/>
  </si>
  <si>
    <t>6月収入-6月支出</t>
    <rPh sb="1" eb="4">
      <t>ガツシュウニュウ</t>
    </rPh>
    <rPh sb="6" eb="7">
      <t>ガツ</t>
    </rPh>
    <rPh sb="7" eb="9">
      <t>シシュツ</t>
    </rPh>
    <phoneticPr fontId="3"/>
  </si>
  <si>
    <t>7月収入-7月支出</t>
    <rPh sb="1" eb="4">
      <t>ガツシュウニュウ</t>
    </rPh>
    <rPh sb="6" eb="7">
      <t>ガツ</t>
    </rPh>
    <rPh sb="7" eb="9">
      <t>シシュツ</t>
    </rPh>
    <phoneticPr fontId="3"/>
  </si>
  <si>
    <t>8月収入-8月支出</t>
    <rPh sb="1" eb="4">
      <t>ガツシュウニュウ</t>
    </rPh>
    <rPh sb="6" eb="7">
      <t>ガツ</t>
    </rPh>
    <rPh sb="7" eb="9">
      <t>シシュツ</t>
    </rPh>
    <phoneticPr fontId="3"/>
  </si>
  <si>
    <t>9月収入-9月支出</t>
    <rPh sb="1" eb="4">
      <t>ガツシュウニュウ</t>
    </rPh>
    <rPh sb="6" eb="7">
      <t>ガツ</t>
    </rPh>
    <rPh sb="7" eb="9">
      <t>シシュツ</t>
    </rPh>
    <phoneticPr fontId="3"/>
  </si>
  <si>
    <t>10月収入-10月支出</t>
    <rPh sb="2" eb="5">
      <t>ガツシュウニュウ</t>
    </rPh>
    <rPh sb="8" eb="9">
      <t>ガツ</t>
    </rPh>
    <rPh sb="9" eb="11">
      <t>シシュツ</t>
    </rPh>
    <phoneticPr fontId="3"/>
  </si>
  <si>
    <t>11月収入-11月支出</t>
    <rPh sb="2" eb="5">
      <t>ガツシュウニュウ</t>
    </rPh>
    <rPh sb="8" eb="9">
      <t>ガツ</t>
    </rPh>
    <rPh sb="9" eb="11">
      <t>シシュツ</t>
    </rPh>
    <phoneticPr fontId="3"/>
  </si>
  <si>
    <t>12月収入-12月支出</t>
    <rPh sb="2" eb="5">
      <t>ガツシュウニュウ</t>
    </rPh>
    <rPh sb="8" eb="9">
      <t>ガツ</t>
    </rPh>
    <rPh sb="9" eb="11">
      <t>シシュツ</t>
    </rPh>
    <phoneticPr fontId="3"/>
  </si>
  <si>
    <t>2024年収入-2024年支出</t>
    <rPh sb="4" eb="5">
      <t>ネン</t>
    </rPh>
    <rPh sb="5" eb="7">
      <t>シュウニュウ</t>
    </rPh>
    <rPh sb="12" eb="13">
      <t>ネン</t>
    </rPh>
    <rPh sb="13" eb="15">
      <t>シシュツ</t>
    </rPh>
    <phoneticPr fontId="3"/>
  </si>
  <si>
    <t>更新履歴</t>
    <rPh sb="0" eb="4">
      <t>コウシンリレキ</t>
    </rPh>
    <phoneticPr fontId="3"/>
  </si>
  <si>
    <t>Ver.1.00</t>
  </si>
  <si>
    <t>初版</t>
    <rPh sb="0" eb="2">
      <t>ショハン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</si>
</sst>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9" formatCode="&quot;¥&quot;#,##0_);[Red]\(&quot;¥&quot;#,##0\)"/>
  </numFmts>
  <fonts count="9">
    <font>
      <sz val="11"/>
      <color theme="1"/>
      <name val="Aptos Narrow"/>
      <family val="2"/>
      <scheme val="minor"/>
    </font>
    <font>
      <sz val="10"/>
      <name val="Arial"/>
      <family val="2"/>
    </font>
    <font>
      <sz val="11"/>
      <color rgb="FFFF0000"/>
      <name val="Aptos Narrow"/>
      <family val="2"/>
      <scheme val="minor"/>
    </font>
    <font>
      <sz val="6"/>
      <name val="Aptos Narrow"/>
      <family val="2"/>
      <scheme val="minor"/>
    </font>
    <font>
      <b/>
      <sz val="11"/>
      <color theme="1"/>
      <name val="Aptos Narrow"/>
      <family val="3"/>
      <scheme val="minor"/>
    </font>
    <font>
      <sz val="11"/>
      <color rgb="FF0070C0"/>
      <name val="Aptos Narrow"/>
      <family val="2"/>
      <scheme val="minor"/>
    </font>
    <font>
      <u val="single"/>
      <sz val="11"/>
      <color theme="10"/>
      <name val="Aptos Narrow"/>
      <family val="2"/>
      <scheme val="minor"/>
    </font>
    <font>
      <b/>
      <u val="single"/>
      <sz val="12"/>
      <color theme="10"/>
      <name val="Aptos Narrow"/>
      <family val="3"/>
      <scheme val="minor"/>
    </font>
    <font>
      <sz val="11"/>
      <name val="Aptos Narrow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/>
      <top/>
      <bottom/>
    </border>
    <border>
      <left style="medium"/>
      <right style="medium"/>
      <top style="medium"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Protection="0">
      <alignment/>
    </xf>
  </cellStyleXfs>
  <cellXfs count="4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2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179" fontId="0" fillId="0" borderId="1" xfId="0" applyNumberFormat="1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179" fontId="0" fillId="0" borderId="2" xfId="0" applyNumberForma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179" fontId="0" fillId="0" borderId="3" xfId="0" applyNumberFormat="1" applyBorder="1" applyAlignment="1" applyProtection="1">
      <alignment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56" fontId="0" fillId="0" borderId="1" xfId="0" applyNumberForma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179" fontId="0" fillId="0" borderId="1" xfId="0" applyNumberForma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1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vertical="center"/>
      <protection/>
    </xf>
    <xf numFmtId="0" fontId="0" fillId="0" borderId="2" xfId="0" applyFill="1" applyBorder="1" applyAlignment="1" applyProtection="1">
      <alignment vertical="center"/>
      <protection/>
    </xf>
    <xf numFmtId="179" fontId="0" fillId="0" borderId="4" xfId="0" applyNumberFormat="1" applyBorder="1" applyAlignment="1" applyProtection="1">
      <alignment vertical="center"/>
      <protection/>
    </xf>
    <xf numFmtId="179" fontId="0" fillId="0" borderId="0" xfId="0" applyNumberForma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3" xfId="0" applyBorder="1" applyAlignment="1" applyProtection="1">
      <alignment horizontal="center" vertical="center"/>
      <protection/>
    </xf>
    <xf numFmtId="56" fontId="0" fillId="0" borderId="2" xfId="0" applyNumberFormat="1" applyBorder="1" applyAlignment="1" applyProtection="1">
      <alignment vertical="center"/>
      <protection/>
    </xf>
    <xf numFmtId="0" fontId="0" fillId="0" borderId="2" xfId="0" applyBorder="1" applyAlignment="1" applyProtection="1">
      <alignment horizontal="center" vertical="center"/>
      <protection/>
    </xf>
    <xf numFmtId="179" fontId="0" fillId="2" borderId="1" xfId="0" applyNumberFormat="1" applyFill="1" applyBorder="1" applyAlignment="1" applyProtection="1">
      <alignment vertical="center"/>
      <protection locked="0"/>
    </xf>
    <xf numFmtId="179" fontId="0" fillId="2" borderId="2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/>
    </xf>
    <xf numFmtId="0" fontId="6" fillId="0" borderId="0" xfId="20" applyAlignment="1">
      <alignment vertical="center"/>
    </xf>
    <xf numFmtId="0" fontId="0" fillId="0" borderId="0" xfId="0" applyAlignment="1">
      <alignment vertical="center" wrapText="1"/>
    </xf>
    <xf numFmtId="179" fontId="0" fillId="0" borderId="0" xfId="0" applyNumberForma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6" fontId="4" fillId="0" borderId="5" xfId="0" applyNumberFormat="1" applyFont="1" applyBorder="1" applyAlignment="1" applyProtection="1">
      <alignment vertical="center"/>
      <protection/>
    </xf>
    <xf numFmtId="14" fontId="0" fillId="0" borderId="0" xfId="0" applyNumberForma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orikuma777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e-stat.go.jp/stat-search/files?page=1&amp;layout=datalist&amp;toukei=00200561&amp;tstat=000000330001&amp;cycle=7&amp;year=20220&amp;month=0&amp;tclass1=000000330001&amp;tclass2=000000330022&amp;tclass3=000000330023&amp;result_back=1&amp;tclass4val=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297E6-2AD1-4066-A675-90EC2250917A}">
  <dimension ref="B2:BC442"/>
  <sheetViews>
    <sheetView tabSelected="1" zoomScale="80" zoomScaleNormal="80" workbookViewId="0" topLeftCell="A1">
      <pane xSplit="6" ySplit="5" topLeftCell="G6" activePane="bottomRight" state="frozen"/>
      <selection pane="topRight" activeCell="G1" sqref="G1"/>
      <selection pane="bottomLeft" activeCell="A8" sqref="A8"/>
      <selection pane="bottomRight" activeCell="B5" sqref="B5:C5"/>
    </sheetView>
  </sheetViews>
  <sheetFormatPr defaultColWidth="8.796875" defaultRowHeight="14.25"/>
  <cols>
    <col min="1" max="1" width="9" style="4" customWidth="1"/>
    <col min="2" max="2" width="23" style="4" customWidth="1"/>
    <col min="3" max="3" width="13.3984375" style="4" customWidth="1"/>
    <col min="4" max="5" width="9" style="4" customWidth="1"/>
    <col min="6" max="6" width="7" style="5" customWidth="1"/>
    <col min="7" max="8" width="12.8984375" style="4" customWidth="1"/>
    <col min="9" max="27" width="12.69921875" style="4" customWidth="1"/>
    <col min="28" max="28" width="13.5" style="4" customWidth="1"/>
    <col min="29" max="31" width="12.8984375" style="4" customWidth="1"/>
    <col min="32" max="32" width="16.5" style="4" customWidth="1"/>
    <col min="33" max="16384" width="9" style="4" customWidth="1"/>
  </cols>
  <sheetData>
    <row r="2" spans="2:3" ht="14.25">
      <c r="B2" s="3" t="s">
        <v>42</v>
      </c>
      <c r="C2" s="4" t="s">
        <v>70</v>
      </c>
    </row>
    <row r="3" ht="14.25">
      <c r="E3" s="6" t="s">
        <v>4</v>
      </c>
    </row>
    <row r="4" spans="5:32" ht="18.75" customHeight="1">
      <c r="E4" s="13" t="s">
        <v>5</v>
      </c>
      <c r="F4" s="13" t="s">
        <v>6</v>
      </c>
      <c r="G4" s="13" t="s">
        <v>7</v>
      </c>
      <c r="H4" s="13"/>
      <c r="I4" s="13" t="s">
        <v>17</v>
      </c>
      <c r="J4" s="13"/>
      <c r="K4" s="13" t="s">
        <v>18</v>
      </c>
      <c r="L4" s="13"/>
      <c r="M4" s="13"/>
      <c r="N4" s="13"/>
      <c r="O4" s="13" t="s">
        <v>22</v>
      </c>
      <c r="P4" s="13"/>
      <c r="Q4" s="13"/>
      <c r="R4" s="13" t="s">
        <v>15</v>
      </c>
      <c r="S4" s="13"/>
      <c r="T4" s="13"/>
      <c r="U4" s="13" t="s">
        <v>26</v>
      </c>
      <c r="V4" s="13"/>
      <c r="W4" s="13"/>
      <c r="X4" s="13" t="s">
        <v>30</v>
      </c>
      <c r="Y4" s="13"/>
      <c r="Z4" s="13"/>
      <c r="AA4" s="13"/>
      <c r="AB4" s="13"/>
      <c r="AC4" s="13" t="s">
        <v>36</v>
      </c>
      <c r="AD4" s="13"/>
      <c r="AE4" s="13"/>
      <c r="AF4" s="32" t="s">
        <v>40</v>
      </c>
    </row>
    <row r="5" spans="2:32" ht="19.5">
      <c r="B5" s="2" t="s">
        <v>43</v>
      </c>
      <c r="C5" s="2"/>
      <c r="E5" s="13"/>
      <c r="F5" s="13"/>
      <c r="G5" s="31" t="s">
        <v>9</v>
      </c>
      <c r="H5" s="31" t="s">
        <v>8</v>
      </c>
      <c r="I5" s="31" t="s">
        <v>10</v>
      </c>
      <c r="J5" s="31" t="s">
        <v>11</v>
      </c>
      <c r="K5" s="31" t="s">
        <v>12</v>
      </c>
      <c r="L5" s="31" t="s">
        <v>13</v>
      </c>
      <c r="M5" s="31" t="s">
        <v>19</v>
      </c>
      <c r="N5" s="31" t="s">
        <v>14</v>
      </c>
      <c r="O5" s="31" t="s">
        <v>23</v>
      </c>
      <c r="P5" s="31" t="s">
        <v>24</v>
      </c>
      <c r="Q5" s="31" t="s">
        <v>25</v>
      </c>
      <c r="R5" s="31" t="s">
        <v>16</v>
      </c>
      <c r="S5" s="31" t="s">
        <v>21</v>
      </c>
      <c r="T5" s="31" t="s">
        <v>20</v>
      </c>
      <c r="U5" s="31" t="s">
        <v>27</v>
      </c>
      <c r="V5" s="31" t="s">
        <v>28</v>
      </c>
      <c r="W5" s="31" t="s">
        <v>29</v>
      </c>
      <c r="X5" s="31" t="s">
        <v>31</v>
      </c>
      <c r="Y5" s="31" t="s">
        <v>32</v>
      </c>
      <c r="Z5" s="31" t="s">
        <v>33</v>
      </c>
      <c r="AA5" s="31" t="s">
        <v>34</v>
      </c>
      <c r="AB5" s="31" t="s">
        <v>35</v>
      </c>
      <c r="AC5" s="31" t="s">
        <v>37</v>
      </c>
      <c r="AD5" s="31" t="s">
        <v>38</v>
      </c>
      <c r="AE5" s="31" t="s">
        <v>39</v>
      </c>
      <c r="AF5" s="31" t="s">
        <v>50</v>
      </c>
    </row>
    <row r="6" spans="2:32" ht="14.25">
      <c r="B6" s="6" t="s">
        <v>41</v>
      </c>
      <c r="E6" s="15">
        <v>45292</v>
      </c>
      <c r="F6" s="14" t="str">
        <f>TEXT(E6,"aaa")</f>
        <v>月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</row>
    <row r="7" spans="2:32" ht="14.25">
      <c r="B7" s="7" t="s">
        <v>0</v>
      </c>
      <c r="C7" s="29"/>
      <c r="E7" s="15">
        <v>45293</v>
      </c>
      <c r="F7" s="14" t="str">
        <f aca="true" t="shared" si="0" ref="F7:F36">TEXT(E7,"aaa")</f>
        <v>火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</row>
    <row r="8" spans="2:32" ht="14.25">
      <c r="B8" s="7" t="s">
        <v>1</v>
      </c>
      <c r="C8" s="29"/>
      <c r="E8" s="15">
        <v>45294</v>
      </c>
      <c r="F8" s="14" t="str">
        <f t="shared" si="0"/>
        <v>水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</row>
    <row r="9" spans="2:32" ht="19.5" thickBot="1">
      <c r="B9" s="9" t="s">
        <v>2</v>
      </c>
      <c r="C9" s="30"/>
      <c r="E9" s="15">
        <v>45295</v>
      </c>
      <c r="F9" s="14" t="str">
        <f t="shared" si="0"/>
        <v>木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</row>
    <row r="10" spans="2:32" ht="19.5" thickTop="1">
      <c r="B10" s="11" t="s">
        <v>3</v>
      </c>
      <c r="C10" s="12">
        <f>SUM(C7:C9)</f>
        <v>0</v>
      </c>
      <c r="E10" s="15">
        <v>45296</v>
      </c>
      <c r="F10" s="14" t="str">
        <f t="shared" si="0"/>
        <v>金</v>
      </c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</row>
    <row r="11" spans="5:32" ht="14.25">
      <c r="E11" s="15">
        <v>45297</v>
      </c>
      <c r="F11" s="16" t="str">
        <f t="shared" si="0"/>
        <v>土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</row>
    <row r="12" spans="2:32" ht="14.25">
      <c r="B12" s="19" t="s">
        <v>44</v>
      </c>
      <c r="E12" s="15">
        <v>45298</v>
      </c>
      <c r="F12" s="17" t="str">
        <f t="shared" si="0"/>
        <v>日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</row>
    <row r="13" spans="2:32" ht="14.25">
      <c r="B13" s="20" t="s">
        <v>7</v>
      </c>
      <c r="C13" s="8">
        <f>G38</f>
        <v>0</v>
      </c>
      <c r="E13" s="15">
        <v>45299</v>
      </c>
      <c r="F13" s="14" t="str">
        <f t="shared" si="0"/>
        <v>月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</row>
    <row r="14" spans="2:32" ht="14.25">
      <c r="B14" s="20" t="s">
        <v>45</v>
      </c>
      <c r="C14" s="8">
        <f>I38</f>
        <v>0</v>
      </c>
      <c r="E14" s="15">
        <v>45300</v>
      </c>
      <c r="F14" s="14" t="str">
        <f t="shared" si="0"/>
        <v>火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</row>
    <row r="15" spans="2:32" ht="14.25">
      <c r="B15" s="20" t="s">
        <v>46</v>
      </c>
      <c r="C15" s="8">
        <f>K38</f>
        <v>0</v>
      </c>
      <c r="E15" s="15">
        <v>45301</v>
      </c>
      <c r="F15" s="14" t="str">
        <f t="shared" si="0"/>
        <v>水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</row>
    <row r="16" spans="2:32" ht="14.25">
      <c r="B16" s="20" t="s">
        <v>22</v>
      </c>
      <c r="C16" s="8">
        <f>O38</f>
        <v>0</v>
      </c>
      <c r="E16" s="15">
        <v>45302</v>
      </c>
      <c r="F16" s="14" t="str">
        <f t="shared" si="0"/>
        <v>木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</row>
    <row r="17" spans="2:32" ht="14.25">
      <c r="B17" s="20" t="s">
        <v>47</v>
      </c>
      <c r="C17" s="8">
        <f>R38</f>
        <v>0</v>
      </c>
      <c r="E17" s="15">
        <v>45303</v>
      </c>
      <c r="F17" s="14" t="str">
        <f t="shared" si="0"/>
        <v>金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</row>
    <row r="18" spans="2:32" ht="14.25">
      <c r="B18" s="20" t="s">
        <v>26</v>
      </c>
      <c r="C18" s="8">
        <f>U38</f>
        <v>0</v>
      </c>
      <c r="E18" s="15">
        <v>45304</v>
      </c>
      <c r="F18" s="16" t="str">
        <f t="shared" si="0"/>
        <v>土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</row>
    <row r="19" spans="2:32" ht="14.25">
      <c r="B19" s="20" t="s">
        <v>30</v>
      </c>
      <c r="C19" s="8">
        <f>X38</f>
        <v>0</v>
      </c>
      <c r="E19" s="15">
        <v>45305</v>
      </c>
      <c r="F19" s="17" t="str">
        <f t="shared" si="0"/>
        <v>日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</row>
    <row r="20" spans="2:32" ht="14.25">
      <c r="B20" s="20" t="s">
        <v>48</v>
      </c>
      <c r="C20" s="8">
        <f>AC38</f>
        <v>0</v>
      </c>
      <c r="E20" s="15">
        <v>45306</v>
      </c>
      <c r="F20" s="14" t="str">
        <f t="shared" si="0"/>
        <v>月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</row>
    <row r="21" spans="2:32" ht="19.5" thickBot="1">
      <c r="B21" s="22" t="s">
        <v>49</v>
      </c>
      <c r="C21" s="10">
        <f>AF38</f>
        <v>0</v>
      </c>
      <c r="E21" s="15">
        <v>45307</v>
      </c>
      <c r="F21" s="14" t="str">
        <f t="shared" si="0"/>
        <v>火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</row>
    <row r="22" spans="2:32" ht="19.5" thickTop="1">
      <c r="B22" s="21" t="s">
        <v>3</v>
      </c>
      <c r="C22" s="12">
        <f>SUM(C13:C21)</f>
        <v>0</v>
      </c>
      <c r="E22" s="15">
        <v>45308</v>
      </c>
      <c r="F22" s="14" t="str">
        <f t="shared" si="0"/>
        <v>水</v>
      </c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</row>
    <row r="23" spans="5:32" ht="19.5" thickBot="1">
      <c r="E23" s="15">
        <v>45309</v>
      </c>
      <c r="F23" s="14" t="str">
        <f t="shared" si="0"/>
        <v>木</v>
      </c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</row>
    <row r="24" spans="2:32" ht="19.5" thickBot="1">
      <c r="B24" s="40" t="s">
        <v>83</v>
      </c>
      <c r="C24" s="41">
        <f>C10-C22</f>
        <v>0</v>
      </c>
      <c r="E24" s="15">
        <v>45310</v>
      </c>
      <c r="F24" s="14" t="str">
        <f t="shared" si="0"/>
        <v>金</v>
      </c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</row>
    <row r="25" spans="2:32" ht="14.25">
      <c r="B25" s="35"/>
      <c r="C25" s="36"/>
      <c r="E25" s="15">
        <v>45311</v>
      </c>
      <c r="F25" s="16" t="str">
        <f t="shared" si="0"/>
        <v>土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</row>
    <row r="26" spans="5:32" ht="14.25">
      <c r="E26" s="15">
        <v>45312</v>
      </c>
      <c r="F26" s="17" t="str">
        <f t="shared" si="0"/>
        <v>日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</row>
    <row r="27" spans="5:32" ht="14.25">
      <c r="E27" s="15">
        <v>45313</v>
      </c>
      <c r="F27" s="14" t="str">
        <f t="shared" si="0"/>
        <v>月</v>
      </c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</row>
    <row r="28" spans="5:32" ht="14.25">
      <c r="E28" s="15">
        <v>45314</v>
      </c>
      <c r="F28" s="14" t="str">
        <f t="shared" si="0"/>
        <v>火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</row>
    <row r="29" spans="5:32" ht="14.25">
      <c r="E29" s="15">
        <v>45315</v>
      </c>
      <c r="F29" s="14" t="str">
        <f t="shared" si="0"/>
        <v>水</v>
      </c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</row>
    <row r="30" spans="5:32" ht="14.25">
      <c r="E30" s="15">
        <v>45316</v>
      </c>
      <c r="F30" s="14" t="str">
        <f t="shared" si="0"/>
        <v>木</v>
      </c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</row>
    <row r="31" spans="5:32" ht="14.25">
      <c r="E31" s="15">
        <v>45317</v>
      </c>
      <c r="F31" s="14" t="str">
        <f t="shared" si="0"/>
        <v>金</v>
      </c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</row>
    <row r="32" spans="5:32" ht="14.25">
      <c r="E32" s="15">
        <v>45318</v>
      </c>
      <c r="F32" s="16" t="str">
        <f t="shared" si="0"/>
        <v>土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</row>
    <row r="33" spans="5:32" ht="14.25">
      <c r="E33" s="15">
        <v>45319</v>
      </c>
      <c r="F33" s="17" t="str">
        <f t="shared" si="0"/>
        <v>日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</row>
    <row r="34" spans="5:32" ht="14.25">
      <c r="E34" s="15">
        <v>45320</v>
      </c>
      <c r="F34" s="14" t="str">
        <f t="shared" si="0"/>
        <v>月</v>
      </c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</row>
    <row r="35" spans="5:32" ht="14.25">
      <c r="E35" s="15">
        <v>45321</v>
      </c>
      <c r="F35" s="14" t="str">
        <f t="shared" si="0"/>
        <v>火</v>
      </c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</row>
    <row r="36" spans="5:55" ht="19.5" thickBot="1">
      <c r="E36" s="27">
        <v>45322</v>
      </c>
      <c r="F36" s="28" t="str">
        <f t="shared" si="0"/>
        <v>水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23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5"/>
      <c r="BA36" s="25"/>
      <c r="BB36" s="25"/>
      <c r="BC36" s="25"/>
    </row>
    <row r="37" spans="5:32" ht="19.5" thickTop="1">
      <c r="E37" s="26" t="s">
        <v>3</v>
      </c>
      <c r="F37" s="26"/>
      <c r="G37" s="12">
        <f>SUM(G6:G36)</f>
        <v>0</v>
      </c>
      <c r="H37" s="12">
        <f aca="true" t="shared" si="1" ref="H37:AB37">SUM(H6:H36)</f>
        <v>0</v>
      </c>
      <c r="I37" s="12">
        <f t="shared" si="1"/>
        <v>0</v>
      </c>
      <c r="J37" s="12">
        <f t="shared" si="1"/>
        <v>0</v>
      </c>
      <c r="K37" s="12">
        <f t="shared" si="1"/>
        <v>0</v>
      </c>
      <c r="L37" s="12">
        <f t="shared" si="1"/>
        <v>0</v>
      </c>
      <c r="M37" s="12">
        <f t="shared" si="1"/>
        <v>0</v>
      </c>
      <c r="N37" s="12">
        <f t="shared" si="1"/>
        <v>0</v>
      </c>
      <c r="O37" s="12">
        <f t="shared" si="1"/>
        <v>0</v>
      </c>
      <c r="P37" s="12">
        <f t="shared" si="1"/>
        <v>0</v>
      </c>
      <c r="Q37" s="12">
        <f t="shared" si="1"/>
        <v>0</v>
      </c>
      <c r="R37" s="12">
        <f t="shared" si="1"/>
        <v>0</v>
      </c>
      <c r="S37" s="12">
        <f t="shared" si="1"/>
        <v>0</v>
      </c>
      <c r="T37" s="12">
        <f t="shared" si="1"/>
        <v>0</v>
      </c>
      <c r="U37" s="12">
        <f t="shared" si="1"/>
        <v>0</v>
      </c>
      <c r="V37" s="12">
        <f t="shared" si="1"/>
        <v>0</v>
      </c>
      <c r="W37" s="12">
        <f t="shared" si="1"/>
        <v>0</v>
      </c>
      <c r="X37" s="12">
        <f t="shared" si="1"/>
        <v>0</v>
      </c>
      <c r="Y37" s="12">
        <f t="shared" si="1"/>
        <v>0</v>
      </c>
      <c r="Z37" s="12">
        <f t="shared" si="1"/>
        <v>0</v>
      </c>
      <c r="AA37" s="12">
        <f t="shared" si="1"/>
        <v>0</v>
      </c>
      <c r="AB37" s="12">
        <f t="shared" si="1"/>
        <v>0</v>
      </c>
      <c r="AC37" s="12">
        <f aca="true" t="shared" si="2" ref="AC37">SUM(AC6:AC36)</f>
        <v>0</v>
      </c>
      <c r="AD37" s="12">
        <f aca="true" t="shared" si="3" ref="AD37">SUM(AD6:AD36)</f>
        <v>0</v>
      </c>
      <c r="AE37" s="12">
        <f aca="true" t="shared" si="4" ref="AE37">SUM(AE6:AE36)</f>
        <v>0</v>
      </c>
      <c r="AF37" s="12">
        <f aca="true" t="shared" si="5" ref="AF37">SUM(AF6:AF36)</f>
        <v>0</v>
      </c>
    </row>
    <row r="38" spans="5:32" ht="14.25">
      <c r="E38" s="13"/>
      <c r="F38" s="13"/>
      <c r="G38" s="18">
        <f>G37+H37</f>
        <v>0</v>
      </c>
      <c r="H38" s="13"/>
      <c r="I38" s="18">
        <f>I37+J37</f>
        <v>0</v>
      </c>
      <c r="J38" s="13"/>
      <c r="K38" s="18">
        <f>K37+L37+M37+N37</f>
        <v>0</v>
      </c>
      <c r="L38" s="13"/>
      <c r="M38" s="13"/>
      <c r="N38" s="13"/>
      <c r="O38" s="18">
        <f>O37+P37+Q37</f>
        <v>0</v>
      </c>
      <c r="P38" s="13"/>
      <c r="Q38" s="13"/>
      <c r="R38" s="18">
        <f>R37+S37+T37</f>
        <v>0</v>
      </c>
      <c r="S38" s="13"/>
      <c r="T38" s="13"/>
      <c r="U38" s="18">
        <f>U37+V37+W37</f>
        <v>0</v>
      </c>
      <c r="V38" s="13"/>
      <c r="W38" s="13"/>
      <c r="X38" s="18">
        <f>X37+Y37+Z37+AA37+AB37</f>
        <v>0</v>
      </c>
      <c r="Y38" s="13"/>
      <c r="Z38" s="13"/>
      <c r="AA38" s="13"/>
      <c r="AB38" s="13"/>
      <c r="AC38" s="18">
        <f>AC37+AD37+AE37</f>
        <v>0</v>
      </c>
      <c r="AD38" s="13"/>
      <c r="AE38" s="13"/>
      <c r="AF38" s="8">
        <f>AF37</f>
        <v>0</v>
      </c>
    </row>
    <row r="40" spans="2:5" ht="14.25">
      <c r="B40" s="6" t="s">
        <v>56</v>
      </c>
      <c r="E40" s="6" t="s">
        <v>4</v>
      </c>
    </row>
    <row r="41" spans="2:32" ht="18.75" customHeight="1">
      <c r="B41" s="7" t="s">
        <v>0</v>
      </c>
      <c r="C41" s="29"/>
      <c r="E41" s="13" t="s">
        <v>5</v>
      </c>
      <c r="F41" s="13" t="s">
        <v>6</v>
      </c>
      <c r="G41" s="13" t="s">
        <v>7</v>
      </c>
      <c r="H41" s="13"/>
      <c r="I41" s="13" t="s">
        <v>17</v>
      </c>
      <c r="J41" s="13"/>
      <c r="K41" s="13" t="s">
        <v>18</v>
      </c>
      <c r="L41" s="13"/>
      <c r="M41" s="13"/>
      <c r="N41" s="13"/>
      <c r="O41" s="13" t="s">
        <v>22</v>
      </c>
      <c r="P41" s="13"/>
      <c r="Q41" s="13"/>
      <c r="R41" s="13" t="s">
        <v>15</v>
      </c>
      <c r="S41" s="13"/>
      <c r="T41" s="13"/>
      <c r="U41" s="13" t="s">
        <v>26</v>
      </c>
      <c r="V41" s="13"/>
      <c r="W41" s="13"/>
      <c r="X41" s="13" t="s">
        <v>30</v>
      </c>
      <c r="Y41" s="13"/>
      <c r="Z41" s="13"/>
      <c r="AA41" s="13"/>
      <c r="AB41" s="13"/>
      <c r="AC41" s="13" t="s">
        <v>36</v>
      </c>
      <c r="AD41" s="13"/>
      <c r="AE41" s="13"/>
      <c r="AF41" s="32" t="s">
        <v>40</v>
      </c>
    </row>
    <row r="42" spans="2:32" ht="14.25">
      <c r="B42" s="7" t="s">
        <v>1</v>
      </c>
      <c r="C42" s="29"/>
      <c r="E42" s="13"/>
      <c r="F42" s="13"/>
      <c r="G42" s="38" t="str">
        <f>$G$5</f>
        <v>食費(自炊等)</v>
      </c>
      <c r="H42" s="38" t="str">
        <f>$H$5</f>
        <v>外食</v>
      </c>
      <c r="I42" s="38" t="str">
        <f>$I$5</f>
        <v>家賃</v>
      </c>
      <c r="J42" s="38" t="str">
        <f>$J$5</f>
        <v>駐車代等</v>
      </c>
      <c r="K42" s="38" t="str">
        <f>$K$5</f>
        <v>電気</v>
      </c>
      <c r="L42" s="38" t="str">
        <f>$L$5</f>
        <v>ガス</v>
      </c>
      <c r="M42" s="38" t="str">
        <f>$M$5</f>
        <v>灯油</v>
      </c>
      <c r="N42" s="38" t="str">
        <f>$N$5</f>
        <v>水道</v>
      </c>
      <c r="O42" s="38" t="str">
        <f>$O$5</f>
        <v>家具</v>
      </c>
      <c r="P42" s="38" t="str">
        <f>$P$5</f>
        <v>家電</v>
      </c>
      <c r="Q42" s="38" t="str">
        <f>$Q$5</f>
        <v>日用雑貨</v>
      </c>
      <c r="R42" s="38" t="str">
        <f>$R$5</f>
        <v>洋服</v>
      </c>
      <c r="S42" s="38" t="str">
        <f>$S$5</f>
        <v>化粧品</v>
      </c>
      <c r="T42" s="38" t="str">
        <f>$T$5</f>
        <v>美容院等</v>
      </c>
      <c r="U42" s="38" t="str">
        <f>$U$5</f>
        <v>診察代</v>
      </c>
      <c r="V42" s="38" t="str">
        <f>$V$5</f>
        <v>薬代</v>
      </c>
      <c r="W42" s="38" t="str">
        <f>$W$5</f>
        <v>保険料</v>
      </c>
      <c r="X42" s="38" t="str">
        <f>$X$5</f>
        <v>公共交通</v>
      </c>
      <c r="Y42" s="38" t="str">
        <f>$Y$5</f>
        <v>ガソリン</v>
      </c>
      <c r="Z42" s="38" t="str">
        <f>$Z$5</f>
        <v>固定電話</v>
      </c>
      <c r="AA42" s="38" t="str">
        <f>$AA$5</f>
        <v>スマホ</v>
      </c>
      <c r="AB42" s="38" t="str">
        <f>$AB$5</f>
        <v>インターネット</v>
      </c>
      <c r="AC42" s="38" t="str">
        <f>$AC$5</f>
        <v>趣味1</v>
      </c>
      <c r="AD42" s="38" t="str">
        <f>$AD$5</f>
        <v>趣味2</v>
      </c>
      <c r="AE42" s="38" t="str">
        <f>$AE$5</f>
        <v>趣味3</v>
      </c>
      <c r="AF42" s="38" t="str">
        <f>$AF$5</f>
        <v>交際費など</v>
      </c>
    </row>
    <row r="43" spans="2:32" ht="19.5" thickBot="1">
      <c r="B43" s="9" t="s">
        <v>2</v>
      </c>
      <c r="C43" s="30"/>
      <c r="E43" s="15">
        <v>45323</v>
      </c>
      <c r="F43" s="14" t="str">
        <f>TEXT(E43,"aaa")</f>
        <v>木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</row>
    <row r="44" spans="2:32" ht="19.5" thickTop="1">
      <c r="B44" s="11" t="s">
        <v>3</v>
      </c>
      <c r="C44" s="12">
        <f>SUM(C41:C43)</f>
        <v>0</v>
      </c>
      <c r="E44" s="15">
        <v>45324</v>
      </c>
      <c r="F44" s="14" t="str">
        <f aca="true" t="shared" si="6" ref="F44:F71">TEXT(E44,"aaa")</f>
        <v>金</v>
      </c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</row>
    <row r="45" spans="5:32" ht="14.25">
      <c r="E45" s="15">
        <v>45325</v>
      </c>
      <c r="F45" s="16" t="str">
        <f t="shared" si="6"/>
        <v>土</v>
      </c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</row>
    <row r="46" spans="2:32" ht="14.25">
      <c r="B46" s="19" t="s">
        <v>57</v>
      </c>
      <c r="E46" s="15">
        <v>45326</v>
      </c>
      <c r="F46" s="17" t="str">
        <f t="shared" si="6"/>
        <v>日</v>
      </c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</row>
    <row r="47" spans="2:32" ht="14.25">
      <c r="B47" s="20" t="s">
        <v>7</v>
      </c>
      <c r="C47" s="8">
        <f>G73</f>
        <v>0</v>
      </c>
      <c r="E47" s="15">
        <v>45327</v>
      </c>
      <c r="F47" s="14" t="str">
        <f t="shared" si="6"/>
        <v>月</v>
      </c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</row>
    <row r="48" spans="2:32" ht="14.25">
      <c r="B48" s="20" t="s">
        <v>45</v>
      </c>
      <c r="C48" s="8">
        <f>I73</f>
        <v>0</v>
      </c>
      <c r="E48" s="15">
        <v>45328</v>
      </c>
      <c r="F48" s="37" t="str">
        <f t="shared" si="6"/>
        <v>火</v>
      </c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</row>
    <row r="49" spans="2:32" ht="14.25">
      <c r="B49" s="20" t="s">
        <v>46</v>
      </c>
      <c r="C49" s="8">
        <f>K73</f>
        <v>0</v>
      </c>
      <c r="E49" s="15">
        <v>45329</v>
      </c>
      <c r="F49" s="37" t="str">
        <f t="shared" si="6"/>
        <v>水</v>
      </c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</row>
    <row r="50" spans="2:32" ht="14.25">
      <c r="B50" s="20" t="s">
        <v>22</v>
      </c>
      <c r="C50" s="8">
        <f>O73</f>
        <v>0</v>
      </c>
      <c r="E50" s="15">
        <v>45330</v>
      </c>
      <c r="F50" s="37" t="str">
        <f t="shared" si="6"/>
        <v>木</v>
      </c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</row>
    <row r="51" spans="2:32" ht="14.25">
      <c r="B51" s="20" t="s">
        <v>47</v>
      </c>
      <c r="C51" s="8">
        <f>R73</f>
        <v>0</v>
      </c>
      <c r="E51" s="15">
        <v>45331</v>
      </c>
      <c r="F51" s="37" t="str">
        <f t="shared" si="6"/>
        <v>金</v>
      </c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</row>
    <row r="52" spans="2:32" ht="14.25">
      <c r="B52" s="20" t="s">
        <v>26</v>
      </c>
      <c r="C52" s="8">
        <f>U73</f>
        <v>0</v>
      </c>
      <c r="E52" s="15">
        <v>45332</v>
      </c>
      <c r="F52" s="16" t="str">
        <f t="shared" si="6"/>
        <v>土</v>
      </c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</row>
    <row r="53" spans="2:32" ht="14.25">
      <c r="B53" s="20" t="s">
        <v>30</v>
      </c>
      <c r="C53" s="8">
        <f>X73</f>
        <v>0</v>
      </c>
      <c r="E53" s="15">
        <v>45333</v>
      </c>
      <c r="F53" s="17" t="str">
        <f t="shared" si="6"/>
        <v>日</v>
      </c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</row>
    <row r="54" spans="2:32" ht="14.25">
      <c r="B54" s="20" t="s">
        <v>48</v>
      </c>
      <c r="C54" s="8">
        <f>AC73</f>
        <v>0</v>
      </c>
      <c r="E54" s="15">
        <v>45334</v>
      </c>
      <c r="F54" s="37" t="str">
        <f t="shared" si="6"/>
        <v>月</v>
      </c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</row>
    <row r="55" spans="2:32" ht="19.5" thickBot="1">
      <c r="B55" s="22" t="s">
        <v>49</v>
      </c>
      <c r="C55" s="10">
        <f>AF73</f>
        <v>0</v>
      </c>
      <c r="E55" s="15">
        <v>45335</v>
      </c>
      <c r="F55" s="37" t="str">
        <f t="shared" si="6"/>
        <v>火</v>
      </c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</row>
    <row r="56" spans="2:32" ht="19.5" thickTop="1">
      <c r="B56" s="21" t="s">
        <v>3</v>
      </c>
      <c r="C56" s="12">
        <f>SUM(C47:C55)</f>
        <v>0</v>
      </c>
      <c r="E56" s="15">
        <v>45336</v>
      </c>
      <c r="F56" s="37" t="str">
        <f t="shared" si="6"/>
        <v>水</v>
      </c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</row>
    <row r="57" spans="5:32" ht="19.5" thickBot="1">
      <c r="E57" s="15">
        <v>45337</v>
      </c>
      <c r="F57" s="37" t="str">
        <f t="shared" si="6"/>
        <v>木</v>
      </c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</row>
    <row r="58" spans="2:32" ht="19.5" thickBot="1">
      <c r="B58" s="40" t="s">
        <v>85</v>
      </c>
      <c r="C58" s="41">
        <f>C44-C56</f>
        <v>0</v>
      </c>
      <c r="E58" s="15">
        <v>45338</v>
      </c>
      <c r="F58" s="37" t="str">
        <f t="shared" si="6"/>
        <v>金</v>
      </c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</row>
    <row r="59" spans="5:32" ht="14.25">
      <c r="E59" s="15">
        <v>45339</v>
      </c>
      <c r="F59" s="16" t="str">
        <f t="shared" si="6"/>
        <v>土</v>
      </c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</row>
    <row r="60" spans="5:32" ht="14.25">
      <c r="E60" s="15">
        <v>45340</v>
      </c>
      <c r="F60" s="17" t="str">
        <f t="shared" si="6"/>
        <v>日</v>
      </c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</row>
    <row r="61" spans="2:32" ht="14.25">
      <c r="B61" s="19"/>
      <c r="E61" s="15">
        <v>45341</v>
      </c>
      <c r="F61" s="37" t="str">
        <f t="shared" si="6"/>
        <v>月</v>
      </c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</row>
    <row r="62" spans="2:32" ht="14.25">
      <c r="B62" s="35"/>
      <c r="C62" s="36"/>
      <c r="E62" s="15">
        <v>45342</v>
      </c>
      <c r="F62" s="37" t="str">
        <f t="shared" si="6"/>
        <v>火</v>
      </c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</row>
    <row r="63" spans="5:32" ht="14.25">
      <c r="E63" s="15">
        <v>45343</v>
      </c>
      <c r="F63" s="37" t="str">
        <f t="shared" si="6"/>
        <v>水</v>
      </c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</row>
    <row r="64" spans="5:32" ht="14.25">
      <c r="E64" s="15">
        <v>45344</v>
      </c>
      <c r="F64" s="37" t="str">
        <f t="shared" si="6"/>
        <v>木</v>
      </c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</row>
    <row r="65" spans="5:32" ht="14.25">
      <c r="E65" s="15">
        <v>45345</v>
      </c>
      <c r="F65" s="37" t="str">
        <f t="shared" si="6"/>
        <v>金</v>
      </c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</row>
    <row r="66" spans="5:32" ht="14.25">
      <c r="E66" s="15">
        <v>45346</v>
      </c>
      <c r="F66" s="16" t="str">
        <f t="shared" si="6"/>
        <v>土</v>
      </c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</row>
    <row r="67" spans="5:32" ht="14.25">
      <c r="E67" s="15">
        <v>45347</v>
      </c>
      <c r="F67" s="17" t="str">
        <f t="shared" si="6"/>
        <v>日</v>
      </c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</row>
    <row r="68" spans="5:32" ht="14.25">
      <c r="E68" s="15">
        <v>45348</v>
      </c>
      <c r="F68" s="37" t="str">
        <f t="shared" si="6"/>
        <v>月</v>
      </c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</row>
    <row r="69" spans="5:32" ht="14.25">
      <c r="E69" s="15">
        <v>45349</v>
      </c>
      <c r="F69" s="37" t="str">
        <f t="shared" si="6"/>
        <v>火</v>
      </c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</row>
    <row r="70" spans="5:32" ht="14.25">
      <c r="E70" s="15">
        <v>45350</v>
      </c>
      <c r="F70" s="37" t="str">
        <f t="shared" si="6"/>
        <v>水</v>
      </c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</row>
    <row r="71" spans="5:32" ht="14.25">
      <c r="E71" s="15">
        <v>45351</v>
      </c>
      <c r="F71" s="37" t="str">
        <f t="shared" si="6"/>
        <v>木</v>
      </c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</row>
    <row r="72" spans="5:32" ht="14.25">
      <c r="E72" s="26" t="s">
        <v>3</v>
      </c>
      <c r="F72" s="26"/>
      <c r="G72" s="12">
        <f>SUM(G43:G71)</f>
        <v>0</v>
      </c>
      <c r="H72" s="12">
        <f>SUM(H43:H71)</f>
        <v>0</v>
      </c>
      <c r="I72" s="12">
        <f>SUM(I43:I71)</f>
        <v>0</v>
      </c>
      <c r="J72" s="12">
        <f>SUM(J43:J71)</f>
        <v>0</v>
      </c>
      <c r="K72" s="12">
        <f>SUM(K43:K71)</f>
        <v>0</v>
      </c>
      <c r="L72" s="12">
        <f>SUM(L43:L71)</f>
        <v>0</v>
      </c>
      <c r="M72" s="12">
        <f>SUM(M43:M71)</f>
        <v>0</v>
      </c>
      <c r="N72" s="12">
        <f>SUM(N43:N71)</f>
        <v>0</v>
      </c>
      <c r="O72" s="12">
        <f>SUM(O43:O71)</f>
        <v>0</v>
      </c>
      <c r="P72" s="12">
        <f>SUM(P43:P71)</f>
        <v>0</v>
      </c>
      <c r="Q72" s="12">
        <f>SUM(Q43:Q71)</f>
        <v>0</v>
      </c>
      <c r="R72" s="12">
        <f>SUM(R43:R71)</f>
        <v>0</v>
      </c>
      <c r="S72" s="12">
        <f>SUM(S43:S71)</f>
        <v>0</v>
      </c>
      <c r="T72" s="12">
        <f>SUM(T43:T71)</f>
        <v>0</v>
      </c>
      <c r="U72" s="12">
        <f>SUM(U43:U71)</f>
        <v>0</v>
      </c>
      <c r="V72" s="12">
        <f>SUM(V43:V71)</f>
        <v>0</v>
      </c>
      <c r="W72" s="12">
        <f>SUM(W43:W71)</f>
        <v>0</v>
      </c>
      <c r="X72" s="12">
        <f>SUM(X43:X71)</f>
        <v>0</v>
      </c>
      <c r="Y72" s="12">
        <f>SUM(Y43:Y71)</f>
        <v>0</v>
      </c>
      <c r="Z72" s="12">
        <f>SUM(Z43:Z71)</f>
        <v>0</v>
      </c>
      <c r="AA72" s="12">
        <f>SUM(AA43:AA71)</f>
        <v>0</v>
      </c>
      <c r="AB72" s="12">
        <f>SUM(AB43:AB71)</f>
        <v>0</v>
      </c>
      <c r="AC72" s="12">
        <f>SUM(AC43:AC71)</f>
        <v>0</v>
      </c>
      <c r="AD72" s="12">
        <f>SUM(AD43:AD71)</f>
        <v>0</v>
      </c>
      <c r="AE72" s="12">
        <f>SUM(AE43:AE71)</f>
        <v>0</v>
      </c>
      <c r="AF72" s="12">
        <f>SUM(AF43:AF71)</f>
        <v>0</v>
      </c>
    </row>
    <row r="73" spans="5:32" ht="14.25">
      <c r="E73" s="13"/>
      <c r="F73" s="13"/>
      <c r="G73" s="18">
        <f>G72+H72</f>
        <v>0</v>
      </c>
      <c r="H73" s="13"/>
      <c r="I73" s="18">
        <f>I72+J72</f>
        <v>0</v>
      </c>
      <c r="J73" s="13"/>
      <c r="K73" s="18">
        <f>K72+L72+M72+N72</f>
        <v>0</v>
      </c>
      <c r="L73" s="13"/>
      <c r="M73" s="13"/>
      <c r="N73" s="13"/>
      <c r="O73" s="18">
        <f>O72+P72+Q72</f>
        <v>0</v>
      </c>
      <c r="P73" s="13"/>
      <c r="Q73" s="13"/>
      <c r="R73" s="18">
        <f>R72+S72+T72</f>
        <v>0</v>
      </c>
      <c r="S73" s="13"/>
      <c r="T73" s="13"/>
      <c r="U73" s="18">
        <f>U72+V72+W72</f>
        <v>0</v>
      </c>
      <c r="V73" s="13"/>
      <c r="W73" s="13"/>
      <c r="X73" s="18">
        <f>X72+Y72+Z72+AA72+AB72</f>
        <v>0</v>
      </c>
      <c r="Y73" s="13"/>
      <c r="Z73" s="13"/>
      <c r="AA73" s="13"/>
      <c r="AB73" s="13"/>
      <c r="AC73" s="18">
        <f>AC72+AD72+AE72</f>
        <v>0</v>
      </c>
      <c r="AD73" s="13"/>
      <c r="AE73" s="13"/>
      <c r="AF73" s="8">
        <f>AF72</f>
        <v>0</v>
      </c>
    </row>
    <row r="75" spans="2:5" ht="14.25">
      <c r="B75" s="6" t="s">
        <v>58</v>
      </c>
      <c r="E75" s="6" t="s">
        <v>4</v>
      </c>
    </row>
    <row r="76" spans="2:32" ht="18.75" customHeight="1">
      <c r="B76" s="7" t="s">
        <v>0</v>
      </c>
      <c r="C76" s="29"/>
      <c r="E76" s="13" t="s">
        <v>5</v>
      </c>
      <c r="F76" s="13" t="s">
        <v>6</v>
      </c>
      <c r="G76" s="13" t="s">
        <v>7</v>
      </c>
      <c r="H76" s="13"/>
      <c r="I76" s="13" t="s">
        <v>17</v>
      </c>
      <c r="J76" s="13"/>
      <c r="K76" s="13" t="s">
        <v>18</v>
      </c>
      <c r="L76" s="13"/>
      <c r="M76" s="13"/>
      <c r="N76" s="13"/>
      <c r="O76" s="13" t="s">
        <v>22</v>
      </c>
      <c r="P76" s="13"/>
      <c r="Q76" s="13"/>
      <c r="R76" s="13" t="s">
        <v>15</v>
      </c>
      <c r="S76" s="13"/>
      <c r="T76" s="13"/>
      <c r="U76" s="13" t="s">
        <v>26</v>
      </c>
      <c r="V76" s="13"/>
      <c r="W76" s="13"/>
      <c r="X76" s="13" t="s">
        <v>30</v>
      </c>
      <c r="Y76" s="13"/>
      <c r="Z76" s="13"/>
      <c r="AA76" s="13"/>
      <c r="AB76" s="13"/>
      <c r="AC76" s="13" t="s">
        <v>36</v>
      </c>
      <c r="AD76" s="13"/>
      <c r="AE76" s="13"/>
      <c r="AF76" s="32" t="s">
        <v>40</v>
      </c>
    </row>
    <row r="77" spans="2:32" ht="14.25">
      <c r="B77" s="7" t="s">
        <v>1</v>
      </c>
      <c r="C77" s="29"/>
      <c r="E77" s="13"/>
      <c r="F77" s="13"/>
      <c r="G77" s="38" t="str">
        <f>$G$5</f>
        <v>食費(自炊等)</v>
      </c>
      <c r="H77" s="38" t="str">
        <f>$H$5</f>
        <v>外食</v>
      </c>
      <c r="I77" s="38" t="str">
        <f>$I$5</f>
        <v>家賃</v>
      </c>
      <c r="J77" s="38" t="str">
        <f>$J$5</f>
        <v>駐車代等</v>
      </c>
      <c r="K77" s="38" t="str">
        <f>$K$5</f>
        <v>電気</v>
      </c>
      <c r="L77" s="38" t="str">
        <f>$L$5</f>
        <v>ガス</v>
      </c>
      <c r="M77" s="38" t="str">
        <f>$M$5</f>
        <v>灯油</v>
      </c>
      <c r="N77" s="38" t="str">
        <f>$N$5</f>
        <v>水道</v>
      </c>
      <c r="O77" s="38" t="str">
        <f>$O$5</f>
        <v>家具</v>
      </c>
      <c r="P77" s="38" t="str">
        <f>$P$5</f>
        <v>家電</v>
      </c>
      <c r="Q77" s="38" t="str">
        <f>$Q$5</f>
        <v>日用雑貨</v>
      </c>
      <c r="R77" s="38" t="str">
        <f>$R$5</f>
        <v>洋服</v>
      </c>
      <c r="S77" s="38" t="str">
        <f>$S$5</f>
        <v>化粧品</v>
      </c>
      <c r="T77" s="38" t="str">
        <f>$T$5</f>
        <v>美容院等</v>
      </c>
      <c r="U77" s="38" t="str">
        <f>$U$5</f>
        <v>診察代</v>
      </c>
      <c r="V77" s="38" t="str">
        <f>$V$5</f>
        <v>薬代</v>
      </c>
      <c r="W77" s="38" t="str">
        <f>$W$5</f>
        <v>保険料</v>
      </c>
      <c r="X77" s="38" t="str">
        <f>$X$5</f>
        <v>公共交通</v>
      </c>
      <c r="Y77" s="38" t="str">
        <f>$Y$5</f>
        <v>ガソリン</v>
      </c>
      <c r="Z77" s="38" t="str">
        <f>$Z$5</f>
        <v>固定電話</v>
      </c>
      <c r="AA77" s="38" t="str">
        <f>$AA$5</f>
        <v>スマホ</v>
      </c>
      <c r="AB77" s="38" t="str">
        <f>$AB$5</f>
        <v>インターネット</v>
      </c>
      <c r="AC77" s="38" t="str">
        <f>$AC$5</f>
        <v>趣味1</v>
      </c>
      <c r="AD77" s="38" t="str">
        <f>$AD$5</f>
        <v>趣味2</v>
      </c>
      <c r="AE77" s="38" t="str">
        <f>$AE$5</f>
        <v>趣味3</v>
      </c>
      <c r="AF77" s="38" t="str">
        <f>$AF$5</f>
        <v>交際費など</v>
      </c>
    </row>
    <row r="78" spans="2:32" ht="19.5" thickBot="1">
      <c r="B78" s="9" t="s">
        <v>2</v>
      </c>
      <c r="C78" s="30"/>
      <c r="E78" s="15">
        <v>45352</v>
      </c>
      <c r="F78" s="37" t="str">
        <f>TEXT(E78,"aaa")</f>
        <v>金</v>
      </c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</row>
    <row r="79" spans="2:32" ht="19.5" thickTop="1">
      <c r="B79" s="11" t="s">
        <v>3</v>
      </c>
      <c r="C79" s="12">
        <f>SUM(C76:C78)</f>
        <v>0</v>
      </c>
      <c r="E79" s="15">
        <v>45353</v>
      </c>
      <c r="F79" s="16" t="str">
        <f aca="true" t="shared" si="7" ref="F79:F108">TEXT(E79,"aaa")</f>
        <v>土</v>
      </c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</row>
    <row r="80" spans="5:32" ht="14.25">
      <c r="E80" s="15">
        <v>45354</v>
      </c>
      <c r="F80" s="17" t="str">
        <f t="shared" si="7"/>
        <v>日</v>
      </c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</row>
    <row r="81" spans="2:32" ht="14.25">
      <c r="B81" s="19" t="s">
        <v>59</v>
      </c>
      <c r="E81" s="15">
        <v>45355</v>
      </c>
      <c r="F81" s="37" t="str">
        <f t="shared" si="7"/>
        <v>月</v>
      </c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</row>
    <row r="82" spans="2:32" ht="14.25">
      <c r="B82" s="20" t="s">
        <v>7</v>
      </c>
      <c r="C82" s="8">
        <f>G110</f>
        <v>0</v>
      </c>
      <c r="E82" s="15">
        <v>45356</v>
      </c>
      <c r="F82" s="37" t="str">
        <f t="shared" si="7"/>
        <v>火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</row>
    <row r="83" spans="2:32" ht="14.25">
      <c r="B83" s="20" t="s">
        <v>45</v>
      </c>
      <c r="C83" s="8">
        <f>I110</f>
        <v>0</v>
      </c>
      <c r="E83" s="15">
        <v>45357</v>
      </c>
      <c r="F83" s="37" t="str">
        <f t="shared" si="7"/>
        <v>水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</row>
    <row r="84" spans="2:32" ht="14.25">
      <c r="B84" s="20" t="s">
        <v>46</v>
      </c>
      <c r="C84" s="8">
        <f>K110</f>
        <v>0</v>
      </c>
      <c r="E84" s="15">
        <v>45358</v>
      </c>
      <c r="F84" s="37" t="str">
        <f t="shared" si="7"/>
        <v>木</v>
      </c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</row>
    <row r="85" spans="2:32" ht="14.25">
      <c r="B85" s="20" t="s">
        <v>22</v>
      </c>
      <c r="C85" s="8">
        <f>O110</f>
        <v>0</v>
      </c>
      <c r="E85" s="15">
        <v>45359</v>
      </c>
      <c r="F85" s="37" t="str">
        <f t="shared" si="7"/>
        <v>金</v>
      </c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</row>
    <row r="86" spans="2:32" ht="14.25">
      <c r="B86" s="20" t="s">
        <v>47</v>
      </c>
      <c r="C86" s="8">
        <f>R110</f>
        <v>0</v>
      </c>
      <c r="E86" s="15">
        <v>45360</v>
      </c>
      <c r="F86" s="16" t="str">
        <f t="shared" si="7"/>
        <v>土</v>
      </c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</row>
    <row r="87" spans="2:32" ht="14.25">
      <c r="B87" s="20" t="s">
        <v>26</v>
      </c>
      <c r="C87" s="8">
        <f>U110</f>
        <v>0</v>
      </c>
      <c r="E87" s="15">
        <v>45361</v>
      </c>
      <c r="F87" s="17" t="str">
        <f t="shared" si="7"/>
        <v>日</v>
      </c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</row>
    <row r="88" spans="2:32" ht="14.25">
      <c r="B88" s="20" t="s">
        <v>30</v>
      </c>
      <c r="C88" s="8">
        <f>X110</f>
        <v>0</v>
      </c>
      <c r="E88" s="15">
        <v>45362</v>
      </c>
      <c r="F88" s="37" t="str">
        <f t="shared" si="7"/>
        <v>月</v>
      </c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</row>
    <row r="89" spans="2:32" ht="14.25">
      <c r="B89" s="20" t="s">
        <v>48</v>
      </c>
      <c r="C89" s="8">
        <f>AC110</f>
        <v>0</v>
      </c>
      <c r="E89" s="15">
        <v>45363</v>
      </c>
      <c r="F89" s="37" t="str">
        <f t="shared" si="7"/>
        <v>火</v>
      </c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</row>
    <row r="90" spans="2:32" ht="19.5" thickBot="1">
      <c r="B90" s="22" t="s">
        <v>49</v>
      </c>
      <c r="C90" s="10">
        <f>AF110</f>
        <v>0</v>
      </c>
      <c r="E90" s="15">
        <v>45364</v>
      </c>
      <c r="F90" s="37" t="str">
        <f t="shared" si="7"/>
        <v>水</v>
      </c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</row>
    <row r="91" spans="2:32" ht="19.5" thickTop="1">
      <c r="B91" s="21" t="s">
        <v>3</v>
      </c>
      <c r="C91" s="12">
        <f>SUM(C82:C90)</f>
        <v>0</v>
      </c>
      <c r="E91" s="15">
        <v>45365</v>
      </c>
      <c r="F91" s="37" t="str">
        <f t="shared" si="7"/>
        <v>木</v>
      </c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</row>
    <row r="92" spans="5:32" ht="19.5" thickBot="1">
      <c r="E92" s="15">
        <v>45366</v>
      </c>
      <c r="F92" s="37" t="str">
        <f t="shared" si="7"/>
        <v>金</v>
      </c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</row>
    <row r="93" spans="2:32" ht="19.5" thickBot="1">
      <c r="B93" s="40" t="s">
        <v>86</v>
      </c>
      <c r="C93" s="41">
        <f>C79-C91</f>
        <v>0</v>
      </c>
      <c r="E93" s="15">
        <v>45367</v>
      </c>
      <c r="F93" s="37" t="str">
        <f t="shared" si="7"/>
        <v>土</v>
      </c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</row>
    <row r="94" spans="5:32" ht="14.25">
      <c r="E94" s="15">
        <v>45368</v>
      </c>
      <c r="F94" s="17" t="str">
        <f t="shared" si="7"/>
        <v>日</v>
      </c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</row>
    <row r="95" spans="5:32" ht="14.25">
      <c r="E95" s="15">
        <v>45369</v>
      </c>
      <c r="F95" s="37" t="str">
        <f t="shared" si="7"/>
        <v>月</v>
      </c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</row>
    <row r="96" spans="2:32" ht="14.25">
      <c r="B96" s="19"/>
      <c r="E96" s="15">
        <v>45370</v>
      </c>
      <c r="F96" s="37" t="str">
        <f t="shared" si="7"/>
        <v>火</v>
      </c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</row>
    <row r="97" spans="2:32" ht="14.25">
      <c r="B97" s="35"/>
      <c r="C97" s="36"/>
      <c r="E97" s="15">
        <v>45371</v>
      </c>
      <c r="F97" s="37" t="str">
        <f t="shared" si="7"/>
        <v>水</v>
      </c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</row>
    <row r="98" spans="5:32" ht="14.25">
      <c r="E98" s="15">
        <v>45372</v>
      </c>
      <c r="F98" s="37" t="str">
        <f t="shared" si="7"/>
        <v>木</v>
      </c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</row>
    <row r="99" spans="5:32" ht="14.25">
      <c r="E99" s="15">
        <v>45373</v>
      </c>
      <c r="F99" s="37" t="str">
        <f t="shared" si="7"/>
        <v>金</v>
      </c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</row>
    <row r="100" spans="5:32" ht="14.25">
      <c r="E100" s="15">
        <v>45374</v>
      </c>
      <c r="F100" s="16" t="str">
        <f t="shared" si="7"/>
        <v>土</v>
      </c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</row>
    <row r="101" spans="5:32" ht="14.25">
      <c r="E101" s="15">
        <v>45375</v>
      </c>
      <c r="F101" s="17" t="str">
        <f t="shared" si="7"/>
        <v>日</v>
      </c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</row>
    <row r="102" spans="5:32" ht="14.25">
      <c r="E102" s="15">
        <v>45376</v>
      </c>
      <c r="F102" s="37" t="str">
        <f t="shared" si="7"/>
        <v>月</v>
      </c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</row>
    <row r="103" spans="5:32" ht="14.25">
      <c r="E103" s="15">
        <v>45377</v>
      </c>
      <c r="F103" s="37" t="str">
        <f t="shared" si="7"/>
        <v>火</v>
      </c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</row>
    <row r="104" spans="5:32" ht="14.25">
      <c r="E104" s="15">
        <v>45378</v>
      </c>
      <c r="F104" s="37" t="str">
        <f t="shared" si="7"/>
        <v>水</v>
      </c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</row>
    <row r="105" spans="5:32" ht="14.25">
      <c r="E105" s="15">
        <v>45379</v>
      </c>
      <c r="F105" s="37" t="str">
        <f t="shared" si="7"/>
        <v>木</v>
      </c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</row>
    <row r="106" spans="5:32" ht="14.25">
      <c r="E106" s="15">
        <v>45380</v>
      </c>
      <c r="F106" s="37" t="str">
        <f t="shared" si="7"/>
        <v>金</v>
      </c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</row>
    <row r="107" spans="5:32" ht="14.25">
      <c r="E107" s="15">
        <v>45381</v>
      </c>
      <c r="F107" s="16" t="str">
        <f t="shared" si="7"/>
        <v>土</v>
      </c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</row>
    <row r="108" spans="5:32" ht="14.25">
      <c r="E108" s="15">
        <v>45382</v>
      </c>
      <c r="F108" s="17" t="str">
        <f t="shared" si="7"/>
        <v>日</v>
      </c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</row>
    <row r="109" spans="5:32" ht="14.25">
      <c r="E109" s="26" t="s">
        <v>3</v>
      </c>
      <c r="F109" s="26"/>
      <c r="G109" s="12">
        <f>SUM(G78:G108)</f>
        <v>0</v>
      </c>
      <c r="H109" s="12">
        <f>SUM(H78:H108)</f>
        <v>0</v>
      </c>
      <c r="I109" s="12">
        <f>SUM(I78:I108)</f>
        <v>0</v>
      </c>
      <c r="J109" s="12">
        <f>SUM(J78:J108)</f>
        <v>0</v>
      </c>
      <c r="K109" s="12">
        <f>SUM(K78:K108)</f>
        <v>0</v>
      </c>
      <c r="L109" s="12">
        <f>SUM(L78:L108)</f>
        <v>0</v>
      </c>
      <c r="M109" s="12">
        <f>SUM(M78:M108)</f>
        <v>0</v>
      </c>
      <c r="N109" s="12">
        <f>SUM(N78:N108)</f>
        <v>0</v>
      </c>
      <c r="O109" s="12">
        <f>SUM(O78:O108)</f>
        <v>0</v>
      </c>
      <c r="P109" s="12">
        <f>SUM(P78:P108)</f>
        <v>0</v>
      </c>
      <c r="Q109" s="12">
        <f>SUM(Q78:Q108)</f>
        <v>0</v>
      </c>
      <c r="R109" s="12">
        <f>SUM(R78:R108)</f>
        <v>0</v>
      </c>
      <c r="S109" s="12">
        <f>SUM(S78:S108)</f>
        <v>0</v>
      </c>
      <c r="T109" s="12">
        <f>SUM(T78:T108)</f>
        <v>0</v>
      </c>
      <c r="U109" s="12">
        <f>SUM(U78:U108)</f>
        <v>0</v>
      </c>
      <c r="V109" s="12">
        <f>SUM(V78:V108)</f>
        <v>0</v>
      </c>
      <c r="W109" s="12">
        <f>SUM(W78:W108)</f>
        <v>0</v>
      </c>
      <c r="X109" s="12">
        <f>SUM(X78:X108)</f>
        <v>0</v>
      </c>
      <c r="Y109" s="12">
        <f>SUM(Y78:Y108)</f>
        <v>0</v>
      </c>
      <c r="Z109" s="12">
        <f>SUM(Z78:Z108)</f>
        <v>0</v>
      </c>
      <c r="AA109" s="12">
        <f>SUM(AA78:AA108)</f>
        <v>0</v>
      </c>
      <c r="AB109" s="12">
        <f>SUM(AB78:AB108)</f>
        <v>0</v>
      </c>
      <c r="AC109" s="12">
        <f>SUM(AC78:AC108)</f>
        <v>0</v>
      </c>
      <c r="AD109" s="12">
        <f>SUM(AD78:AD108)</f>
        <v>0</v>
      </c>
      <c r="AE109" s="12">
        <f>SUM(AE78:AE108)</f>
        <v>0</v>
      </c>
      <c r="AF109" s="12">
        <f>SUM(AF78:AF108)</f>
        <v>0</v>
      </c>
    </row>
    <row r="110" spans="5:32" ht="14.25">
      <c r="E110" s="13"/>
      <c r="F110" s="13"/>
      <c r="G110" s="18">
        <f>G109+H109</f>
        <v>0</v>
      </c>
      <c r="H110" s="13"/>
      <c r="I110" s="18">
        <f>I109+J109</f>
        <v>0</v>
      </c>
      <c r="J110" s="13"/>
      <c r="K110" s="18">
        <f>K109+L109+M109+N109</f>
        <v>0</v>
      </c>
      <c r="L110" s="13"/>
      <c r="M110" s="13"/>
      <c r="N110" s="13"/>
      <c r="O110" s="18">
        <f>O109+P109+Q109</f>
        <v>0</v>
      </c>
      <c r="P110" s="13"/>
      <c r="Q110" s="13"/>
      <c r="R110" s="18">
        <f>R109+S109+T109</f>
        <v>0</v>
      </c>
      <c r="S110" s="13"/>
      <c r="T110" s="13"/>
      <c r="U110" s="18">
        <f>U109+V109+W109</f>
        <v>0</v>
      </c>
      <c r="V110" s="13"/>
      <c r="W110" s="13"/>
      <c r="X110" s="18">
        <f>X109+Y109+Z109+AA109+AB109</f>
        <v>0</v>
      </c>
      <c r="Y110" s="13"/>
      <c r="Z110" s="13"/>
      <c r="AA110" s="13"/>
      <c r="AB110" s="13"/>
      <c r="AC110" s="18">
        <f>AC109+AD109+AE109</f>
        <v>0</v>
      </c>
      <c r="AD110" s="13"/>
      <c r="AE110" s="13"/>
      <c r="AF110" s="8">
        <f>AF109</f>
        <v>0</v>
      </c>
    </row>
    <row r="112" spans="2:5" ht="14.25">
      <c r="B112" s="6" t="s">
        <v>62</v>
      </c>
      <c r="E112" s="6" t="s">
        <v>4</v>
      </c>
    </row>
    <row r="113" spans="2:32" ht="18.75" customHeight="1">
      <c r="B113" s="7" t="s">
        <v>0</v>
      </c>
      <c r="C113" s="29"/>
      <c r="E113" s="13" t="s">
        <v>5</v>
      </c>
      <c r="F113" s="13" t="s">
        <v>6</v>
      </c>
      <c r="G113" s="13" t="s">
        <v>7</v>
      </c>
      <c r="H113" s="13"/>
      <c r="I113" s="13" t="s">
        <v>17</v>
      </c>
      <c r="J113" s="13"/>
      <c r="K113" s="13" t="s">
        <v>18</v>
      </c>
      <c r="L113" s="13"/>
      <c r="M113" s="13"/>
      <c r="N113" s="13"/>
      <c r="O113" s="13" t="s">
        <v>22</v>
      </c>
      <c r="P113" s="13"/>
      <c r="Q113" s="13"/>
      <c r="R113" s="13" t="s">
        <v>15</v>
      </c>
      <c r="S113" s="13"/>
      <c r="T113" s="13"/>
      <c r="U113" s="13" t="s">
        <v>26</v>
      </c>
      <c r="V113" s="13"/>
      <c r="W113" s="13"/>
      <c r="X113" s="13" t="s">
        <v>30</v>
      </c>
      <c r="Y113" s="13"/>
      <c r="Z113" s="13"/>
      <c r="AA113" s="13"/>
      <c r="AB113" s="13"/>
      <c r="AC113" s="13" t="s">
        <v>36</v>
      </c>
      <c r="AD113" s="13"/>
      <c r="AE113" s="13"/>
      <c r="AF113" s="32" t="s">
        <v>40</v>
      </c>
    </row>
    <row r="114" spans="2:32" ht="14.25">
      <c r="B114" s="7" t="s">
        <v>1</v>
      </c>
      <c r="C114" s="29"/>
      <c r="E114" s="13"/>
      <c r="F114" s="13"/>
      <c r="G114" s="38" t="str">
        <f>$G$5</f>
        <v>食費(自炊等)</v>
      </c>
      <c r="H114" s="38" t="str">
        <f>$H$5</f>
        <v>外食</v>
      </c>
      <c r="I114" s="38" t="str">
        <f>$I$5</f>
        <v>家賃</v>
      </c>
      <c r="J114" s="38" t="str">
        <f>$J$5</f>
        <v>駐車代等</v>
      </c>
      <c r="K114" s="38" t="str">
        <f>$K$5</f>
        <v>電気</v>
      </c>
      <c r="L114" s="38" t="str">
        <f>$L$5</f>
        <v>ガス</v>
      </c>
      <c r="M114" s="38" t="str">
        <f>$M$5</f>
        <v>灯油</v>
      </c>
      <c r="N114" s="38" t="str">
        <f>$N$5</f>
        <v>水道</v>
      </c>
      <c r="O114" s="38" t="str">
        <f>$O$5</f>
        <v>家具</v>
      </c>
      <c r="P114" s="38" t="str">
        <f>$P$5</f>
        <v>家電</v>
      </c>
      <c r="Q114" s="38" t="str">
        <f>$Q$5</f>
        <v>日用雑貨</v>
      </c>
      <c r="R114" s="38" t="str">
        <f>$R$5</f>
        <v>洋服</v>
      </c>
      <c r="S114" s="38" t="str">
        <f>$S$5</f>
        <v>化粧品</v>
      </c>
      <c r="T114" s="38" t="str">
        <f>$T$5</f>
        <v>美容院等</v>
      </c>
      <c r="U114" s="38" t="str">
        <f>$U$5</f>
        <v>診察代</v>
      </c>
      <c r="V114" s="38" t="str">
        <f>$V$5</f>
        <v>薬代</v>
      </c>
      <c r="W114" s="38" t="str">
        <f>$W$5</f>
        <v>保険料</v>
      </c>
      <c r="X114" s="38" t="str">
        <f>$X$5</f>
        <v>公共交通</v>
      </c>
      <c r="Y114" s="38" t="str">
        <f>$Y$5</f>
        <v>ガソリン</v>
      </c>
      <c r="Z114" s="38" t="str">
        <f>$Z$5</f>
        <v>固定電話</v>
      </c>
      <c r="AA114" s="38" t="str">
        <f>$AA$5</f>
        <v>スマホ</v>
      </c>
      <c r="AB114" s="38" t="str">
        <f>$AB$5</f>
        <v>インターネット</v>
      </c>
      <c r="AC114" s="38" t="str">
        <f>$AC$5</f>
        <v>趣味1</v>
      </c>
      <c r="AD114" s="38" t="str">
        <f>$AD$5</f>
        <v>趣味2</v>
      </c>
      <c r="AE114" s="38" t="str">
        <f>$AE$5</f>
        <v>趣味3</v>
      </c>
      <c r="AF114" s="38" t="str">
        <f>$AF$5</f>
        <v>交際費など</v>
      </c>
    </row>
    <row r="115" spans="2:32" ht="19.5" thickBot="1">
      <c r="B115" s="9" t="s">
        <v>2</v>
      </c>
      <c r="C115" s="30"/>
      <c r="E115" s="15">
        <v>45383</v>
      </c>
      <c r="F115" s="39" t="str">
        <f>TEXT(E115,"aaa")</f>
        <v>月</v>
      </c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</row>
    <row r="116" spans="2:32" ht="19.5" thickTop="1">
      <c r="B116" s="11" t="s">
        <v>3</v>
      </c>
      <c r="C116" s="12">
        <f>SUM(C113:C115)</f>
        <v>0</v>
      </c>
      <c r="E116" s="15">
        <v>45384</v>
      </c>
      <c r="F116" s="39" t="str">
        <f aca="true" t="shared" si="8" ref="F116:F144">TEXT(E116,"aaa")</f>
        <v>火</v>
      </c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</row>
    <row r="117" spans="5:32" ht="14.25">
      <c r="E117" s="15">
        <v>45385</v>
      </c>
      <c r="F117" s="39" t="str">
        <f t="shared" si="8"/>
        <v>水</v>
      </c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</row>
    <row r="118" spans="2:32" ht="14.25">
      <c r="B118" s="19" t="s">
        <v>63</v>
      </c>
      <c r="E118" s="15">
        <v>45386</v>
      </c>
      <c r="F118" s="39" t="str">
        <f t="shared" si="8"/>
        <v>木</v>
      </c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</row>
    <row r="119" spans="2:32" ht="14.25">
      <c r="B119" s="20" t="s">
        <v>7</v>
      </c>
      <c r="C119" s="8">
        <f>G146</f>
        <v>0</v>
      </c>
      <c r="E119" s="15">
        <v>45387</v>
      </c>
      <c r="F119" s="39" t="str">
        <f t="shared" si="8"/>
        <v>金</v>
      </c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</row>
    <row r="120" spans="2:32" ht="14.25">
      <c r="B120" s="20" t="s">
        <v>45</v>
      </c>
      <c r="C120" s="8">
        <f>I146</f>
        <v>0</v>
      </c>
      <c r="E120" s="15">
        <v>45388</v>
      </c>
      <c r="F120" s="16" t="str">
        <f t="shared" si="8"/>
        <v>土</v>
      </c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</row>
    <row r="121" spans="2:32" ht="14.25">
      <c r="B121" s="20" t="s">
        <v>46</v>
      </c>
      <c r="C121" s="8">
        <f>K146</f>
        <v>0</v>
      </c>
      <c r="E121" s="15">
        <v>45389</v>
      </c>
      <c r="F121" s="17" t="str">
        <f t="shared" si="8"/>
        <v>日</v>
      </c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</row>
    <row r="122" spans="2:32" ht="14.25">
      <c r="B122" s="20" t="s">
        <v>22</v>
      </c>
      <c r="C122" s="8">
        <f>O146</f>
        <v>0</v>
      </c>
      <c r="E122" s="15">
        <v>45390</v>
      </c>
      <c r="F122" s="39" t="str">
        <f t="shared" si="8"/>
        <v>月</v>
      </c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</row>
    <row r="123" spans="2:32" ht="14.25">
      <c r="B123" s="20" t="s">
        <v>47</v>
      </c>
      <c r="C123" s="8">
        <f>R146</f>
        <v>0</v>
      </c>
      <c r="E123" s="15">
        <v>45391</v>
      </c>
      <c r="F123" s="39" t="str">
        <f t="shared" si="8"/>
        <v>火</v>
      </c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</row>
    <row r="124" spans="2:32" ht="14.25">
      <c r="B124" s="20" t="s">
        <v>26</v>
      </c>
      <c r="C124" s="8">
        <f>U146</f>
        <v>0</v>
      </c>
      <c r="E124" s="15">
        <v>45392</v>
      </c>
      <c r="F124" s="39" t="str">
        <f t="shared" si="8"/>
        <v>水</v>
      </c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</row>
    <row r="125" spans="2:32" ht="14.25">
      <c r="B125" s="20" t="s">
        <v>30</v>
      </c>
      <c r="C125" s="8">
        <f>X146</f>
        <v>0</v>
      </c>
      <c r="E125" s="15">
        <v>45393</v>
      </c>
      <c r="F125" s="39" t="str">
        <f t="shared" si="8"/>
        <v>木</v>
      </c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</row>
    <row r="126" spans="2:32" ht="14.25">
      <c r="B126" s="20" t="s">
        <v>48</v>
      </c>
      <c r="C126" s="8">
        <f>AC146</f>
        <v>0</v>
      </c>
      <c r="E126" s="15">
        <v>45394</v>
      </c>
      <c r="F126" s="39" t="str">
        <f t="shared" si="8"/>
        <v>金</v>
      </c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</row>
    <row r="127" spans="2:32" ht="19.5" thickBot="1">
      <c r="B127" s="22" t="s">
        <v>49</v>
      </c>
      <c r="C127" s="10">
        <f>AF146</f>
        <v>0</v>
      </c>
      <c r="E127" s="15">
        <v>45395</v>
      </c>
      <c r="F127" s="16" t="str">
        <f t="shared" si="8"/>
        <v>土</v>
      </c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</row>
    <row r="128" spans="2:32" ht="19.5" thickTop="1">
      <c r="B128" s="21" t="s">
        <v>3</v>
      </c>
      <c r="C128" s="12">
        <f>SUM(C119:C127)</f>
        <v>0</v>
      </c>
      <c r="E128" s="15">
        <v>45396</v>
      </c>
      <c r="F128" s="17" t="str">
        <f t="shared" si="8"/>
        <v>日</v>
      </c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</row>
    <row r="129" spans="5:32" ht="19.5" thickBot="1">
      <c r="E129" s="15">
        <v>45397</v>
      </c>
      <c r="F129" s="39" t="str">
        <f t="shared" si="8"/>
        <v>月</v>
      </c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</row>
    <row r="130" spans="2:32" ht="19.5" thickBot="1">
      <c r="B130" s="40" t="s">
        <v>87</v>
      </c>
      <c r="C130" s="41">
        <f>C116-C128</f>
        <v>0</v>
      </c>
      <c r="E130" s="15">
        <v>45398</v>
      </c>
      <c r="F130" s="39" t="str">
        <f t="shared" si="8"/>
        <v>火</v>
      </c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</row>
    <row r="131" spans="5:32" ht="14.25">
      <c r="E131" s="15">
        <v>45399</v>
      </c>
      <c r="F131" s="39" t="str">
        <f t="shared" si="8"/>
        <v>水</v>
      </c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</row>
    <row r="132" spans="5:32" ht="14.25">
      <c r="E132" s="15">
        <v>45400</v>
      </c>
      <c r="F132" s="39" t="str">
        <f t="shared" si="8"/>
        <v>木</v>
      </c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</row>
    <row r="133" spans="2:32" ht="14.25">
      <c r="B133" s="19"/>
      <c r="E133" s="15">
        <v>45401</v>
      </c>
      <c r="F133" s="39" t="str">
        <f t="shared" si="8"/>
        <v>金</v>
      </c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</row>
    <row r="134" spans="2:32" ht="14.25">
      <c r="B134" s="35"/>
      <c r="C134" s="36"/>
      <c r="E134" s="15">
        <v>45402</v>
      </c>
      <c r="F134" s="16" t="str">
        <f t="shared" si="8"/>
        <v>土</v>
      </c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</row>
    <row r="135" spans="5:32" ht="14.25">
      <c r="E135" s="15">
        <v>45403</v>
      </c>
      <c r="F135" s="17" t="str">
        <f t="shared" si="8"/>
        <v>日</v>
      </c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</row>
    <row r="136" spans="5:32" ht="14.25">
      <c r="E136" s="15">
        <v>45404</v>
      </c>
      <c r="F136" s="39" t="str">
        <f t="shared" si="8"/>
        <v>月</v>
      </c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</row>
    <row r="137" spans="5:32" ht="14.25">
      <c r="E137" s="15">
        <v>45405</v>
      </c>
      <c r="F137" s="39" t="str">
        <f t="shared" si="8"/>
        <v>火</v>
      </c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</row>
    <row r="138" spans="5:32" ht="14.25">
      <c r="E138" s="15">
        <v>45406</v>
      </c>
      <c r="F138" s="39" t="str">
        <f t="shared" si="8"/>
        <v>水</v>
      </c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</row>
    <row r="139" spans="5:32" ht="14.25">
      <c r="E139" s="15">
        <v>45407</v>
      </c>
      <c r="F139" s="39" t="str">
        <f t="shared" si="8"/>
        <v>木</v>
      </c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</row>
    <row r="140" spans="5:32" ht="14.25">
      <c r="E140" s="15">
        <v>45408</v>
      </c>
      <c r="F140" s="39" t="str">
        <f t="shared" si="8"/>
        <v>金</v>
      </c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</row>
    <row r="141" spans="5:32" ht="14.25">
      <c r="E141" s="15">
        <v>45409</v>
      </c>
      <c r="F141" s="16" t="str">
        <f t="shared" si="8"/>
        <v>土</v>
      </c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</row>
    <row r="142" spans="5:32" ht="14.25">
      <c r="E142" s="15">
        <v>45410</v>
      </c>
      <c r="F142" s="17" t="str">
        <f t="shared" si="8"/>
        <v>日</v>
      </c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</row>
    <row r="143" spans="5:32" ht="14.25">
      <c r="E143" s="15">
        <v>45411</v>
      </c>
      <c r="F143" s="39" t="str">
        <f t="shared" si="8"/>
        <v>月</v>
      </c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</row>
    <row r="144" spans="5:32" ht="14.25">
      <c r="E144" s="15">
        <v>45412</v>
      </c>
      <c r="F144" s="39" t="str">
        <f t="shared" si="8"/>
        <v>火</v>
      </c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</row>
    <row r="145" spans="5:32" ht="14.25">
      <c r="E145" s="26" t="s">
        <v>3</v>
      </c>
      <c r="F145" s="26"/>
      <c r="G145" s="12">
        <f>SUM(G115:G144)</f>
        <v>0</v>
      </c>
      <c r="H145" s="12">
        <f>SUM(H115:H144)</f>
        <v>0</v>
      </c>
      <c r="I145" s="12">
        <f>SUM(I115:I144)</f>
        <v>0</v>
      </c>
      <c r="J145" s="12">
        <f>SUM(J115:J144)</f>
        <v>0</v>
      </c>
      <c r="K145" s="12">
        <f>SUM(K115:K144)</f>
        <v>0</v>
      </c>
      <c r="L145" s="12">
        <f>SUM(L115:L144)</f>
        <v>0</v>
      </c>
      <c r="M145" s="12">
        <f>SUM(M115:M144)</f>
        <v>0</v>
      </c>
      <c r="N145" s="12">
        <f>SUM(N115:N144)</f>
        <v>0</v>
      </c>
      <c r="O145" s="12">
        <f>SUM(O115:O144)</f>
        <v>0</v>
      </c>
      <c r="P145" s="12">
        <f>SUM(P115:P144)</f>
        <v>0</v>
      </c>
      <c r="Q145" s="12">
        <f>SUM(Q115:Q144)</f>
        <v>0</v>
      </c>
      <c r="R145" s="12">
        <f>SUM(R115:R144)</f>
        <v>0</v>
      </c>
      <c r="S145" s="12">
        <f>SUM(S115:S144)</f>
        <v>0</v>
      </c>
      <c r="T145" s="12">
        <f>SUM(T115:T144)</f>
        <v>0</v>
      </c>
      <c r="U145" s="12">
        <f>SUM(U115:U144)</f>
        <v>0</v>
      </c>
      <c r="V145" s="12">
        <f>SUM(V115:V144)</f>
        <v>0</v>
      </c>
      <c r="W145" s="12">
        <f>SUM(W115:W144)</f>
        <v>0</v>
      </c>
      <c r="X145" s="12">
        <f>SUM(X115:X144)</f>
        <v>0</v>
      </c>
      <c r="Y145" s="12">
        <f>SUM(Y115:Y144)</f>
        <v>0</v>
      </c>
      <c r="Z145" s="12">
        <f>SUM(Z115:Z144)</f>
        <v>0</v>
      </c>
      <c r="AA145" s="12">
        <f>SUM(AA115:AA144)</f>
        <v>0</v>
      </c>
      <c r="AB145" s="12">
        <f>SUM(AB115:AB144)</f>
        <v>0</v>
      </c>
      <c r="AC145" s="12">
        <f>SUM(AC115:AC144)</f>
        <v>0</v>
      </c>
      <c r="AD145" s="12">
        <f>SUM(AD115:AD144)</f>
        <v>0</v>
      </c>
      <c r="AE145" s="12">
        <f>SUM(AE115:AE144)</f>
        <v>0</v>
      </c>
      <c r="AF145" s="12">
        <f>SUM(AF115:AF144)</f>
        <v>0</v>
      </c>
    </row>
    <row r="146" spans="5:32" ht="14.25">
      <c r="E146" s="13"/>
      <c r="F146" s="13"/>
      <c r="G146" s="18">
        <f>G145+H145</f>
        <v>0</v>
      </c>
      <c r="H146" s="13"/>
      <c r="I146" s="18">
        <f>I145+J145</f>
        <v>0</v>
      </c>
      <c r="J146" s="13"/>
      <c r="K146" s="18">
        <f>K145+L145+M145+N145</f>
        <v>0</v>
      </c>
      <c r="L146" s="13"/>
      <c r="M146" s="13"/>
      <c r="N146" s="13"/>
      <c r="O146" s="18">
        <f>O145+P145+Q145</f>
        <v>0</v>
      </c>
      <c r="P146" s="13"/>
      <c r="Q146" s="13"/>
      <c r="R146" s="18">
        <f>R145+S145+T145</f>
        <v>0</v>
      </c>
      <c r="S146" s="13"/>
      <c r="T146" s="13"/>
      <c r="U146" s="18">
        <f>U145+V145+W145</f>
        <v>0</v>
      </c>
      <c r="V146" s="13"/>
      <c r="W146" s="13"/>
      <c r="X146" s="18">
        <f>X145+Y145+Z145+AA145+AB145</f>
        <v>0</v>
      </c>
      <c r="Y146" s="13"/>
      <c r="Z146" s="13"/>
      <c r="AA146" s="13"/>
      <c r="AB146" s="13"/>
      <c r="AC146" s="18">
        <f>AC145+AD145+AE145</f>
        <v>0</v>
      </c>
      <c r="AD146" s="13"/>
      <c r="AE146" s="13"/>
      <c r="AF146" s="8">
        <f>AF145</f>
        <v>0</v>
      </c>
    </row>
    <row r="148" spans="2:5" ht="14.25">
      <c r="B148" s="6" t="s">
        <v>64</v>
      </c>
      <c r="E148" s="6" t="s">
        <v>4</v>
      </c>
    </row>
    <row r="149" spans="2:32" ht="18.75" customHeight="1">
      <c r="B149" s="7" t="s">
        <v>0</v>
      </c>
      <c r="C149" s="29"/>
      <c r="E149" s="13" t="s">
        <v>5</v>
      </c>
      <c r="F149" s="13" t="s">
        <v>6</v>
      </c>
      <c r="G149" s="13" t="s">
        <v>7</v>
      </c>
      <c r="H149" s="13"/>
      <c r="I149" s="13" t="s">
        <v>17</v>
      </c>
      <c r="J149" s="13"/>
      <c r="K149" s="13" t="s">
        <v>18</v>
      </c>
      <c r="L149" s="13"/>
      <c r="M149" s="13"/>
      <c r="N149" s="13"/>
      <c r="O149" s="13" t="s">
        <v>22</v>
      </c>
      <c r="P149" s="13"/>
      <c r="Q149" s="13"/>
      <c r="R149" s="13" t="s">
        <v>15</v>
      </c>
      <c r="S149" s="13"/>
      <c r="T149" s="13"/>
      <c r="U149" s="13" t="s">
        <v>26</v>
      </c>
      <c r="V149" s="13"/>
      <c r="W149" s="13"/>
      <c r="X149" s="13" t="s">
        <v>30</v>
      </c>
      <c r="Y149" s="13"/>
      <c r="Z149" s="13"/>
      <c r="AA149" s="13"/>
      <c r="AB149" s="13"/>
      <c r="AC149" s="13" t="s">
        <v>36</v>
      </c>
      <c r="AD149" s="13"/>
      <c r="AE149" s="13"/>
      <c r="AF149" s="32" t="s">
        <v>40</v>
      </c>
    </row>
    <row r="150" spans="2:32" ht="14.25">
      <c r="B150" s="7" t="s">
        <v>1</v>
      </c>
      <c r="C150" s="29"/>
      <c r="E150" s="13"/>
      <c r="F150" s="13"/>
      <c r="G150" s="38" t="str">
        <f>$G$5</f>
        <v>食費(自炊等)</v>
      </c>
      <c r="H150" s="38" t="str">
        <f>$H$5</f>
        <v>外食</v>
      </c>
      <c r="I150" s="38" t="str">
        <f>$I$5</f>
        <v>家賃</v>
      </c>
      <c r="J150" s="38" t="str">
        <f>$J$5</f>
        <v>駐車代等</v>
      </c>
      <c r="K150" s="38" t="str">
        <f>$K$5</f>
        <v>電気</v>
      </c>
      <c r="L150" s="38" t="str">
        <f>$L$5</f>
        <v>ガス</v>
      </c>
      <c r="M150" s="38" t="str">
        <f>$M$5</f>
        <v>灯油</v>
      </c>
      <c r="N150" s="38" t="str">
        <f>$N$5</f>
        <v>水道</v>
      </c>
      <c r="O150" s="38" t="str">
        <f>$O$5</f>
        <v>家具</v>
      </c>
      <c r="P150" s="38" t="str">
        <f>$P$5</f>
        <v>家電</v>
      </c>
      <c r="Q150" s="38" t="str">
        <f>$Q$5</f>
        <v>日用雑貨</v>
      </c>
      <c r="R150" s="38" t="str">
        <f>$R$5</f>
        <v>洋服</v>
      </c>
      <c r="S150" s="38" t="str">
        <f>$S$5</f>
        <v>化粧品</v>
      </c>
      <c r="T150" s="38" t="str">
        <f>$T$5</f>
        <v>美容院等</v>
      </c>
      <c r="U150" s="38" t="str">
        <f>$U$5</f>
        <v>診察代</v>
      </c>
      <c r="V150" s="38" t="str">
        <f>$V$5</f>
        <v>薬代</v>
      </c>
      <c r="W150" s="38" t="str">
        <f>$W$5</f>
        <v>保険料</v>
      </c>
      <c r="X150" s="38" t="str">
        <f>$X$5</f>
        <v>公共交通</v>
      </c>
      <c r="Y150" s="38" t="str">
        <f>$Y$5</f>
        <v>ガソリン</v>
      </c>
      <c r="Z150" s="38" t="str">
        <f>$Z$5</f>
        <v>固定電話</v>
      </c>
      <c r="AA150" s="38" t="str">
        <f>$AA$5</f>
        <v>スマホ</v>
      </c>
      <c r="AB150" s="38" t="str">
        <f>$AB$5</f>
        <v>インターネット</v>
      </c>
      <c r="AC150" s="38" t="str">
        <f>$AC$5</f>
        <v>趣味1</v>
      </c>
      <c r="AD150" s="38" t="str">
        <f>$AD$5</f>
        <v>趣味2</v>
      </c>
      <c r="AE150" s="38" t="str">
        <f>$AE$5</f>
        <v>趣味3</v>
      </c>
      <c r="AF150" s="38" t="str">
        <f>$AF$5</f>
        <v>交際費など</v>
      </c>
    </row>
    <row r="151" spans="2:32" ht="19.5" thickBot="1">
      <c r="B151" s="9" t="s">
        <v>2</v>
      </c>
      <c r="C151" s="30"/>
      <c r="E151" s="15">
        <v>45413</v>
      </c>
      <c r="F151" s="39" t="str">
        <f>TEXT(E151,"aaa")</f>
        <v>水</v>
      </c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</row>
    <row r="152" spans="2:32" ht="19.5" thickTop="1">
      <c r="B152" s="11" t="s">
        <v>3</v>
      </c>
      <c r="C152" s="12">
        <f>SUM(C149:C151)</f>
        <v>0</v>
      </c>
      <c r="E152" s="15">
        <v>45414</v>
      </c>
      <c r="F152" s="39" t="str">
        <f aca="true" t="shared" si="9" ref="F152:F181">TEXT(E152,"aaa")</f>
        <v>木</v>
      </c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</row>
    <row r="153" spans="5:32" ht="14.25">
      <c r="E153" s="15">
        <v>45415</v>
      </c>
      <c r="F153" s="39" t="str">
        <f t="shared" si="9"/>
        <v>金</v>
      </c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</row>
    <row r="154" spans="2:32" ht="14.25">
      <c r="B154" s="19" t="s">
        <v>65</v>
      </c>
      <c r="E154" s="15">
        <v>45416</v>
      </c>
      <c r="F154" s="16" t="str">
        <f t="shared" si="9"/>
        <v>土</v>
      </c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</row>
    <row r="155" spans="2:32" ht="14.25">
      <c r="B155" s="20" t="s">
        <v>7</v>
      </c>
      <c r="C155" s="8">
        <f>G183</f>
        <v>0</v>
      </c>
      <c r="E155" s="15">
        <v>45417</v>
      </c>
      <c r="F155" s="17" t="str">
        <f t="shared" si="9"/>
        <v>日</v>
      </c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</row>
    <row r="156" spans="2:32" ht="14.25">
      <c r="B156" s="20" t="s">
        <v>45</v>
      </c>
      <c r="C156" s="8">
        <f>I183</f>
        <v>0</v>
      </c>
      <c r="E156" s="15">
        <v>45418</v>
      </c>
      <c r="F156" s="39" t="str">
        <f t="shared" si="9"/>
        <v>月</v>
      </c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</row>
    <row r="157" spans="2:32" ht="14.25">
      <c r="B157" s="20" t="s">
        <v>46</v>
      </c>
      <c r="C157" s="8">
        <f>K183</f>
        <v>0</v>
      </c>
      <c r="E157" s="15">
        <v>45419</v>
      </c>
      <c r="F157" s="39" t="str">
        <f t="shared" si="9"/>
        <v>火</v>
      </c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</row>
    <row r="158" spans="2:32" ht="14.25">
      <c r="B158" s="20" t="s">
        <v>22</v>
      </c>
      <c r="C158" s="8">
        <f>O183</f>
        <v>0</v>
      </c>
      <c r="E158" s="15">
        <v>45420</v>
      </c>
      <c r="F158" s="39" t="str">
        <f t="shared" si="9"/>
        <v>水</v>
      </c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</row>
    <row r="159" spans="2:32" ht="14.25">
      <c r="B159" s="20" t="s">
        <v>47</v>
      </c>
      <c r="C159" s="8">
        <f>R183</f>
        <v>0</v>
      </c>
      <c r="E159" s="15">
        <v>45421</v>
      </c>
      <c r="F159" s="39" t="str">
        <f t="shared" si="9"/>
        <v>木</v>
      </c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</row>
    <row r="160" spans="2:32" ht="14.25">
      <c r="B160" s="20" t="s">
        <v>26</v>
      </c>
      <c r="C160" s="8">
        <f>U183</f>
        <v>0</v>
      </c>
      <c r="E160" s="15">
        <v>45422</v>
      </c>
      <c r="F160" s="39" t="str">
        <f t="shared" si="9"/>
        <v>金</v>
      </c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</row>
    <row r="161" spans="2:32" ht="14.25">
      <c r="B161" s="20" t="s">
        <v>30</v>
      </c>
      <c r="C161" s="8">
        <f>X183</f>
        <v>0</v>
      </c>
      <c r="E161" s="15">
        <v>45423</v>
      </c>
      <c r="F161" s="16" t="str">
        <f t="shared" si="9"/>
        <v>土</v>
      </c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</row>
    <row r="162" spans="2:32" ht="14.25">
      <c r="B162" s="20" t="s">
        <v>48</v>
      </c>
      <c r="C162" s="8">
        <f>AC183</f>
        <v>0</v>
      </c>
      <c r="E162" s="15">
        <v>45424</v>
      </c>
      <c r="F162" s="17" t="str">
        <f t="shared" si="9"/>
        <v>日</v>
      </c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</row>
    <row r="163" spans="2:32" ht="19.5" thickBot="1">
      <c r="B163" s="22" t="s">
        <v>49</v>
      </c>
      <c r="C163" s="10">
        <f>AF183</f>
        <v>0</v>
      </c>
      <c r="E163" s="15">
        <v>45425</v>
      </c>
      <c r="F163" s="39" t="str">
        <f t="shared" si="9"/>
        <v>月</v>
      </c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</row>
    <row r="164" spans="2:32" ht="19.5" thickTop="1">
      <c r="B164" s="21" t="s">
        <v>3</v>
      </c>
      <c r="C164" s="12">
        <f>SUM(C155:C163)</f>
        <v>0</v>
      </c>
      <c r="E164" s="15">
        <v>45426</v>
      </c>
      <c r="F164" s="39" t="str">
        <f t="shared" si="9"/>
        <v>火</v>
      </c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</row>
    <row r="165" spans="5:32" ht="19.5" thickBot="1">
      <c r="E165" s="15">
        <v>45427</v>
      </c>
      <c r="F165" s="39" t="str">
        <f t="shared" si="9"/>
        <v>水</v>
      </c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</row>
    <row r="166" spans="2:32" ht="19.5" thickBot="1">
      <c r="B166" s="40" t="s">
        <v>88</v>
      </c>
      <c r="C166" s="41">
        <f>C152-C164</f>
        <v>0</v>
      </c>
      <c r="E166" s="15">
        <v>45428</v>
      </c>
      <c r="F166" s="39" t="str">
        <f t="shared" si="9"/>
        <v>木</v>
      </c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</row>
    <row r="167" spans="5:32" ht="14.25">
      <c r="E167" s="15">
        <v>45429</v>
      </c>
      <c r="F167" s="39" t="str">
        <f t="shared" si="9"/>
        <v>金</v>
      </c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</row>
    <row r="168" spans="5:32" ht="14.25">
      <c r="E168" s="15">
        <v>45430</v>
      </c>
      <c r="F168" s="16" t="str">
        <f t="shared" si="9"/>
        <v>土</v>
      </c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</row>
    <row r="169" spans="2:32" ht="14.25">
      <c r="B169" s="19"/>
      <c r="E169" s="15">
        <v>45431</v>
      </c>
      <c r="F169" s="17" t="str">
        <f t="shared" si="9"/>
        <v>日</v>
      </c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</row>
    <row r="170" spans="2:32" ht="14.25">
      <c r="B170" s="35"/>
      <c r="C170" s="36"/>
      <c r="E170" s="15">
        <v>45432</v>
      </c>
      <c r="F170" s="39" t="str">
        <f t="shared" si="9"/>
        <v>月</v>
      </c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</row>
    <row r="171" spans="5:32" ht="14.25">
      <c r="E171" s="15">
        <v>45433</v>
      </c>
      <c r="F171" s="39" t="str">
        <f t="shared" si="9"/>
        <v>火</v>
      </c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</row>
    <row r="172" spans="5:32" ht="14.25">
      <c r="E172" s="15">
        <v>45434</v>
      </c>
      <c r="F172" s="39" t="str">
        <f t="shared" si="9"/>
        <v>水</v>
      </c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</row>
    <row r="173" spans="5:32" ht="14.25">
      <c r="E173" s="15">
        <v>45435</v>
      </c>
      <c r="F173" s="39" t="str">
        <f t="shared" si="9"/>
        <v>木</v>
      </c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</row>
    <row r="174" spans="5:32" ht="14.25">
      <c r="E174" s="15">
        <v>45436</v>
      </c>
      <c r="F174" s="39" t="str">
        <f t="shared" si="9"/>
        <v>金</v>
      </c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</row>
    <row r="175" spans="5:32" ht="14.25">
      <c r="E175" s="15">
        <v>45437</v>
      </c>
      <c r="F175" s="16" t="str">
        <f t="shared" si="9"/>
        <v>土</v>
      </c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</row>
    <row r="176" spans="5:32" ht="14.25">
      <c r="E176" s="15">
        <v>45438</v>
      </c>
      <c r="F176" s="17" t="str">
        <f t="shared" si="9"/>
        <v>日</v>
      </c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</row>
    <row r="177" spans="5:32" ht="14.25">
      <c r="E177" s="15">
        <v>45439</v>
      </c>
      <c r="F177" s="39" t="str">
        <f t="shared" si="9"/>
        <v>月</v>
      </c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</row>
    <row r="178" spans="5:32" ht="14.25">
      <c r="E178" s="15">
        <v>45440</v>
      </c>
      <c r="F178" s="39" t="str">
        <f t="shared" si="9"/>
        <v>火</v>
      </c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</row>
    <row r="179" spans="5:32" ht="14.25">
      <c r="E179" s="15">
        <v>45441</v>
      </c>
      <c r="F179" s="39" t="str">
        <f t="shared" si="9"/>
        <v>水</v>
      </c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</row>
    <row r="180" spans="5:32" ht="14.25">
      <c r="E180" s="15">
        <v>45442</v>
      </c>
      <c r="F180" s="39" t="str">
        <f t="shared" si="9"/>
        <v>木</v>
      </c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</row>
    <row r="181" spans="5:32" ht="14.25">
      <c r="E181" s="15">
        <v>45443</v>
      </c>
      <c r="F181" s="39" t="str">
        <f t="shared" si="9"/>
        <v>金</v>
      </c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</row>
    <row r="182" spans="5:32" ht="14.25">
      <c r="E182" s="26" t="s">
        <v>3</v>
      </c>
      <c r="F182" s="26"/>
      <c r="G182" s="12">
        <f>SUM(G151:G181)</f>
        <v>0</v>
      </c>
      <c r="H182" s="12">
        <f>SUM(H151:H181)</f>
        <v>0</v>
      </c>
      <c r="I182" s="12">
        <f>SUM(I151:I181)</f>
        <v>0</v>
      </c>
      <c r="J182" s="12">
        <f>SUM(J151:J181)</f>
        <v>0</v>
      </c>
      <c r="K182" s="12">
        <f>SUM(K151:K181)</f>
        <v>0</v>
      </c>
      <c r="L182" s="12">
        <f>SUM(L151:L181)</f>
        <v>0</v>
      </c>
      <c r="M182" s="12">
        <f>SUM(M151:M181)</f>
        <v>0</v>
      </c>
      <c r="N182" s="12">
        <f>SUM(N151:N181)</f>
        <v>0</v>
      </c>
      <c r="O182" s="12">
        <f>SUM(O151:O181)</f>
        <v>0</v>
      </c>
      <c r="P182" s="12">
        <f>SUM(P151:P181)</f>
        <v>0</v>
      </c>
      <c r="Q182" s="12">
        <f>SUM(Q151:Q181)</f>
        <v>0</v>
      </c>
      <c r="R182" s="12">
        <f>SUM(R151:R181)</f>
        <v>0</v>
      </c>
      <c r="S182" s="12">
        <f>SUM(S151:S181)</f>
        <v>0</v>
      </c>
      <c r="T182" s="12">
        <f>SUM(T151:T181)</f>
        <v>0</v>
      </c>
      <c r="U182" s="12">
        <f>SUM(U151:U181)</f>
        <v>0</v>
      </c>
      <c r="V182" s="12">
        <f>SUM(V151:V181)</f>
        <v>0</v>
      </c>
      <c r="W182" s="12">
        <f>SUM(W151:W181)</f>
        <v>0</v>
      </c>
      <c r="X182" s="12">
        <f>SUM(X151:X181)</f>
        <v>0</v>
      </c>
      <c r="Y182" s="12">
        <f>SUM(Y151:Y181)</f>
        <v>0</v>
      </c>
      <c r="Z182" s="12">
        <f>SUM(Z151:Z181)</f>
        <v>0</v>
      </c>
      <c r="AA182" s="12">
        <f>SUM(AA151:AA181)</f>
        <v>0</v>
      </c>
      <c r="AB182" s="12">
        <f>SUM(AB151:AB181)</f>
        <v>0</v>
      </c>
      <c r="AC182" s="12">
        <f>SUM(AC151:AC181)</f>
        <v>0</v>
      </c>
      <c r="AD182" s="12">
        <f>SUM(AD151:AD181)</f>
        <v>0</v>
      </c>
      <c r="AE182" s="12">
        <f>SUM(AE151:AE181)</f>
        <v>0</v>
      </c>
      <c r="AF182" s="12">
        <f>SUM(AF151:AF181)</f>
        <v>0</v>
      </c>
    </row>
    <row r="183" spans="5:32" ht="14.25">
      <c r="E183" s="13"/>
      <c r="F183" s="13"/>
      <c r="G183" s="18">
        <f>G182+H182</f>
        <v>0</v>
      </c>
      <c r="H183" s="13"/>
      <c r="I183" s="18">
        <f>I182+J182</f>
        <v>0</v>
      </c>
      <c r="J183" s="13"/>
      <c r="K183" s="18">
        <f>K182+L182+M182+N182</f>
        <v>0</v>
      </c>
      <c r="L183" s="13"/>
      <c r="M183" s="13"/>
      <c r="N183" s="13"/>
      <c r="O183" s="18">
        <f>O182+P182+Q182</f>
        <v>0</v>
      </c>
      <c r="P183" s="13"/>
      <c r="Q183" s="13"/>
      <c r="R183" s="18">
        <f>R182+S182+T182</f>
        <v>0</v>
      </c>
      <c r="S183" s="13"/>
      <c r="T183" s="13"/>
      <c r="U183" s="18">
        <f>U182+V182+W182</f>
        <v>0</v>
      </c>
      <c r="V183" s="13"/>
      <c r="W183" s="13"/>
      <c r="X183" s="18">
        <f>X182+Y182+Z182+AA182+AB182</f>
        <v>0</v>
      </c>
      <c r="Y183" s="13"/>
      <c r="Z183" s="13"/>
      <c r="AA183" s="13"/>
      <c r="AB183" s="13"/>
      <c r="AC183" s="18">
        <f>AC182+AD182+AE182</f>
        <v>0</v>
      </c>
      <c r="AD183" s="13"/>
      <c r="AE183" s="13"/>
      <c r="AF183" s="8">
        <f>AF182</f>
        <v>0</v>
      </c>
    </row>
    <row r="185" spans="2:5" ht="14.25">
      <c r="B185" s="6" t="s">
        <v>66</v>
      </c>
      <c r="E185" s="6" t="s">
        <v>4</v>
      </c>
    </row>
    <row r="186" spans="2:32" ht="18.75" customHeight="1">
      <c r="B186" s="7" t="s">
        <v>0</v>
      </c>
      <c r="C186" s="29"/>
      <c r="E186" s="13" t="s">
        <v>5</v>
      </c>
      <c r="F186" s="13" t="s">
        <v>6</v>
      </c>
      <c r="G186" s="13" t="s">
        <v>7</v>
      </c>
      <c r="H186" s="13"/>
      <c r="I186" s="13" t="s">
        <v>17</v>
      </c>
      <c r="J186" s="13"/>
      <c r="K186" s="13" t="s">
        <v>18</v>
      </c>
      <c r="L186" s="13"/>
      <c r="M186" s="13"/>
      <c r="N186" s="13"/>
      <c r="O186" s="13" t="s">
        <v>22</v>
      </c>
      <c r="P186" s="13"/>
      <c r="Q186" s="13"/>
      <c r="R186" s="13" t="s">
        <v>15</v>
      </c>
      <c r="S186" s="13"/>
      <c r="T186" s="13"/>
      <c r="U186" s="13" t="s">
        <v>26</v>
      </c>
      <c r="V186" s="13"/>
      <c r="W186" s="13"/>
      <c r="X186" s="13" t="s">
        <v>30</v>
      </c>
      <c r="Y186" s="13"/>
      <c r="Z186" s="13"/>
      <c r="AA186" s="13"/>
      <c r="AB186" s="13"/>
      <c r="AC186" s="13" t="s">
        <v>36</v>
      </c>
      <c r="AD186" s="13"/>
      <c r="AE186" s="13"/>
      <c r="AF186" s="32" t="s">
        <v>40</v>
      </c>
    </row>
    <row r="187" spans="2:32" ht="14.25">
      <c r="B187" s="7" t="s">
        <v>1</v>
      </c>
      <c r="C187" s="29"/>
      <c r="E187" s="13"/>
      <c r="F187" s="13"/>
      <c r="G187" s="38" t="str">
        <f>$G$5</f>
        <v>食費(自炊等)</v>
      </c>
      <c r="H187" s="38" t="str">
        <f>$H$5</f>
        <v>外食</v>
      </c>
      <c r="I187" s="38" t="str">
        <f>$I$5</f>
        <v>家賃</v>
      </c>
      <c r="J187" s="38" t="str">
        <f>$J$5</f>
        <v>駐車代等</v>
      </c>
      <c r="K187" s="38" t="str">
        <f>$K$5</f>
        <v>電気</v>
      </c>
      <c r="L187" s="38" t="str">
        <f>$L$5</f>
        <v>ガス</v>
      </c>
      <c r="M187" s="38" t="str">
        <f>$M$5</f>
        <v>灯油</v>
      </c>
      <c r="N187" s="38" t="str">
        <f>$N$5</f>
        <v>水道</v>
      </c>
      <c r="O187" s="38" t="str">
        <f>$O$5</f>
        <v>家具</v>
      </c>
      <c r="P187" s="38" t="str">
        <f>$P$5</f>
        <v>家電</v>
      </c>
      <c r="Q187" s="38" t="str">
        <f>$Q$5</f>
        <v>日用雑貨</v>
      </c>
      <c r="R187" s="38" t="str">
        <f>$R$5</f>
        <v>洋服</v>
      </c>
      <c r="S187" s="38" t="str">
        <f>$S$5</f>
        <v>化粧品</v>
      </c>
      <c r="T187" s="38" t="str">
        <f>$T$5</f>
        <v>美容院等</v>
      </c>
      <c r="U187" s="38" t="str">
        <f>$U$5</f>
        <v>診察代</v>
      </c>
      <c r="V187" s="38" t="str">
        <f>$V$5</f>
        <v>薬代</v>
      </c>
      <c r="W187" s="38" t="str">
        <f>$W$5</f>
        <v>保険料</v>
      </c>
      <c r="X187" s="38" t="str">
        <f>$X$5</f>
        <v>公共交通</v>
      </c>
      <c r="Y187" s="38" t="str">
        <f>$Y$5</f>
        <v>ガソリン</v>
      </c>
      <c r="Z187" s="38" t="str">
        <f>$Z$5</f>
        <v>固定電話</v>
      </c>
      <c r="AA187" s="38" t="str">
        <f>$AA$5</f>
        <v>スマホ</v>
      </c>
      <c r="AB187" s="38" t="str">
        <f>$AB$5</f>
        <v>インターネット</v>
      </c>
      <c r="AC187" s="38" t="str">
        <f>$AC$5</f>
        <v>趣味1</v>
      </c>
      <c r="AD187" s="38" t="str">
        <f>$AD$5</f>
        <v>趣味2</v>
      </c>
      <c r="AE187" s="38" t="str">
        <f>$AE$5</f>
        <v>趣味3</v>
      </c>
      <c r="AF187" s="38" t="str">
        <f>$AF$5</f>
        <v>交際費など</v>
      </c>
    </row>
    <row r="188" spans="2:32" ht="19.5" thickBot="1">
      <c r="B188" s="9" t="s">
        <v>2</v>
      </c>
      <c r="C188" s="30"/>
      <c r="E188" s="15">
        <v>45444</v>
      </c>
      <c r="F188" s="16" t="str">
        <f>TEXT(E188,"aaa")</f>
        <v>土</v>
      </c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</row>
    <row r="189" spans="2:32" ht="19.5" thickTop="1">
      <c r="B189" s="11" t="s">
        <v>3</v>
      </c>
      <c r="C189" s="12">
        <f>SUM(C186:C188)</f>
        <v>0</v>
      </c>
      <c r="E189" s="15">
        <v>45445</v>
      </c>
      <c r="F189" s="17" t="str">
        <f aca="true" t="shared" si="10" ref="F189:F217">TEXT(E189,"aaa")</f>
        <v>日</v>
      </c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</row>
    <row r="190" spans="5:32" ht="14.25">
      <c r="E190" s="15">
        <v>45446</v>
      </c>
      <c r="F190" s="37" t="str">
        <f t="shared" si="10"/>
        <v>月</v>
      </c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</row>
    <row r="191" spans="2:32" ht="14.25">
      <c r="B191" s="19" t="s">
        <v>67</v>
      </c>
      <c r="E191" s="15">
        <v>45447</v>
      </c>
      <c r="F191" s="37" t="str">
        <f t="shared" si="10"/>
        <v>火</v>
      </c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</row>
    <row r="192" spans="2:32" ht="14.25">
      <c r="B192" s="20" t="s">
        <v>7</v>
      </c>
      <c r="C192" s="8">
        <f>G219</f>
        <v>0</v>
      </c>
      <c r="E192" s="15">
        <v>45448</v>
      </c>
      <c r="F192" s="37" t="str">
        <f t="shared" si="10"/>
        <v>水</v>
      </c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</row>
    <row r="193" spans="2:32" ht="14.25">
      <c r="B193" s="20" t="s">
        <v>45</v>
      </c>
      <c r="C193" s="8">
        <f>I219</f>
        <v>0</v>
      </c>
      <c r="E193" s="15">
        <v>45449</v>
      </c>
      <c r="F193" s="37" t="str">
        <f t="shared" si="10"/>
        <v>木</v>
      </c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</row>
    <row r="194" spans="2:32" ht="14.25">
      <c r="B194" s="20" t="s">
        <v>46</v>
      </c>
      <c r="C194" s="8">
        <f>K219</f>
        <v>0</v>
      </c>
      <c r="E194" s="15">
        <v>45450</v>
      </c>
      <c r="F194" s="37" t="str">
        <f t="shared" si="10"/>
        <v>金</v>
      </c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</row>
    <row r="195" spans="2:32" ht="14.25">
      <c r="B195" s="20" t="s">
        <v>22</v>
      </c>
      <c r="C195" s="8">
        <f>O219</f>
        <v>0</v>
      </c>
      <c r="E195" s="15">
        <v>45451</v>
      </c>
      <c r="F195" s="16" t="str">
        <f t="shared" si="10"/>
        <v>土</v>
      </c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</row>
    <row r="196" spans="2:32" ht="14.25">
      <c r="B196" s="20" t="s">
        <v>47</v>
      </c>
      <c r="C196" s="8">
        <f>R219</f>
        <v>0</v>
      </c>
      <c r="E196" s="15">
        <v>45452</v>
      </c>
      <c r="F196" s="17" t="str">
        <f t="shared" si="10"/>
        <v>日</v>
      </c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</row>
    <row r="197" spans="2:32" ht="14.25">
      <c r="B197" s="20" t="s">
        <v>26</v>
      </c>
      <c r="C197" s="8">
        <f>U219</f>
        <v>0</v>
      </c>
      <c r="E197" s="15">
        <v>45453</v>
      </c>
      <c r="F197" s="37" t="str">
        <f t="shared" si="10"/>
        <v>月</v>
      </c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</row>
    <row r="198" spans="2:32" ht="14.25">
      <c r="B198" s="20" t="s">
        <v>30</v>
      </c>
      <c r="C198" s="8">
        <f>X219</f>
        <v>0</v>
      </c>
      <c r="E198" s="15">
        <v>45454</v>
      </c>
      <c r="F198" s="37" t="str">
        <f t="shared" si="10"/>
        <v>火</v>
      </c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</row>
    <row r="199" spans="2:32" ht="14.25">
      <c r="B199" s="20" t="s">
        <v>48</v>
      </c>
      <c r="C199" s="8">
        <f>AC219</f>
        <v>0</v>
      </c>
      <c r="E199" s="15">
        <v>45455</v>
      </c>
      <c r="F199" s="37" t="str">
        <f t="shared" si="10"/>
        <v>水</v>
      </c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</row>
    <row r="200" spans="2:32" ht="19.5" thickBot="1">
      <c r="B200" s="22" t="s">
        <v>49</v>
      </c>
      <c r="C200" s="10">
        <f>AF219</f>
        <v>0</v>
      </c>
      <c r="E200" s="15">
        <v>45456</v>
      </c>
      <c r="F200" s="37" t="str">
        <f t="shared" si="10"/>
        <v>木</v>
      </c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</row>
    <row r="201" spans="2:32" ht="19.5" thickTop="1">
      <c r="B201" s="21" t="s">
        <v>3</v>
      </c>
      <c r="C201" s="12">
        <f>SUM(C192:C200)</f>
        <v>0</v>
      </c>
      <c r="E201" s="15">
        <v>45457</v>
      </c>
      <c r="F201" s="37" t="str">
        <f t="shared" si="10"/>
        <v>金</v>
      </c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</row>
    <row r="202" spans="5:32" ht="19.5" thickBot="1">
      <c r="E202" s="15">
        <v>45458</v>
      </c>
      <c r="F202" s="16" t="str">
        <f t="shared" si="10"/>
        <v>土</v>
      </c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</row>
    <row r="203" spans="2:32" ht="19.5" thickBot="1">
      <c r="B203" s="40" t="s">
        <v>89</v>
      </c>
      <c r="C203" s="41">
        <f>C189-C201</f>
        <v>0</v>
      </c>
      <c r="E203" s="15">
        <v>45459</v>
      </c>
      <c r="F203" s="17" t="str">
        <f t="shared" si="10"/>
        <v>日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</row>
    <row r="204" spans="5:32" ht="14.25">
      <c r="E204" s="15">
        <v>45460</v>
      </c>
      <c r="F204" s="37" t="str">
        <f t="shared" si="10"/>
        <v>月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</row>
    <row r="205" spans="5:32" ht="14.25">
      <c r="E205" s="15">
        <v>45461</v>
      </c>
      <c r="F205" s="37" t="str">
        <f t="shared" si="10"/>
        <v>火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</row>
    <row r="206" spans="2:32" ht="14.25">
      <c r="B206" s="19"/>
      <c r="E206" s="15">
        <v>45462</v>
      </c>
      <c r="F206" s="37" t="str">
        <f t="shared" si="10"/>
        <v>水</v>
      </c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</row>
    <row r="207" spans="2:32" ht="14.25">
      <c r="B207" s="35"/>
      <c r="C207" s="36"/>
      <c r="E207" s="15">
        <v>45463</v>
      </c>
      <c r="F207" s="37" t="str">
        <f t="shared" si="10"/>
        <v>木</v>
      </c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</row>
    <row r="208" spans="5:32" ht="14.25">
      <c r="E208" s="15">
        <v>45464</v>
      </c>
      <c r="F208" s="37" t="str">
        <f t="shared" si="10"/>
        <v>金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</row>
    <row r="209" spans="5:32" ht="14.25">
      <c r="E209" s="15">
        <v>45465</v>
      </c>
      <c r="F209" s="16" t="str">
        <f t="shared" si="10"/>
        <v>土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</row>
    <row r="210" spans="5:32" ht="14.25">
      <c r="E210" s="15">
        <v>45466</v>
      </c>
      <c r="F210" s="17" t="str">
        <f t="shared" si="10"/>
        <v>日</v>
      </c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</row>
    <row r="211" spans="5:32" ht="14.25">
      <c r="E211" s="15">
        <v>45467</v>
      </c>
      <c r="F211" s="37" t="str">
        <f t="shared" si="10"/>
        <v>月</v>
      </c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</row>
    <row r="212" spans="5:32" ht="14.25">
      <c r="E212" s="15">
        <v>45468</v>
      </c>
      <c r="F212" s="37" t="str">
        <f t="shared" si="10"/>
        <v>火</v>
      </c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</row>
    <row r="213" spans="5:32" ht="14.25">
      <c r="E213" s="15">
        <v>45469</v>
      </c>
      <c r="F213" s="37" t="str">
        <f t="shared" si="10"/>
        <v>水</v>
      </c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</row>
    <row r="214" spans="5:32" ht="14.25">
      <c r="E214" s="15">
        <v>45470</v>
      </c>
      <c r="F214" s="37" t="str">
        <f t="shared" si="10"/>
        <v>木</v>
      </c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</row>
    <row r="215" spans="5:32" ht="14.25">
      <c r="E215" s="15">
        <v>45471</v>
      </c>
      <c r="F215" s="37" t="str">
        <f t="shared" si="10"/>
        <v>金</v>
      </c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</row>
    <row r="216" spans="5:32" ht="14.25">
      <c r="E216" s="15">
        <v>45472</v>
      </c>
      <c r="F216" s="16" t="str">
        <f t="shared" si="10"/>
        <v>土</v>
      </c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</row>
    <row r="217" spans="5:32" ht="14.25">
      <c r="E217" s="15">
        <v>45473</v>
      </c>
      <c r="F217" s="17" t="str">
        <f t="shared" si="10"/>
        <v>日</v>
      </c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</row>
    <row r="218" spans="5:32" ht="14.25">
      <c r="E218" s="26" t="s">
        <v>3</v>
      </c>
      <c r="F218" s="26"/>
      <c r="G218" s="12">
        <f>SUM(G188:G217)</f>
        <v>0</v>
      </c>
      <c r="H218" s="12">
        <f>SUM(H188:H217)</f>
        <v>0</v>
      </c>
      <c r="I218" s="12">
        <f>SUM(I188:I217)</f>
        <v>0</v>
      </c>
      <c r="J218" s="12">
        <f>SUM(J188:J217)</f>
        <v>0</v>
      </c>
      <c r="K218" s="12">
        <f>SUM(K188:K217)</f>
        <v>0</v>
      </c>
      <c r="L218" s="12">
        <f>SUM(L188:L217)</f>
        <v>0</v>
      </c>
      <c r="M218" s="12">
        <f>SUM(M188:M217)</f>
        <v>0</v>
      </c>
      <c r="N218" s="12">
        <f>SUM(N188:N217)</f>
        <v>0</v>
      </c>
      <c r="O218" s="12">
        <f>SUM(O188:O217)</f>
        <v>0</v>
      </c>
      <c r="P218" s="12">
        <f>SUM(P188:P217)</f>
        <v>0</v>
      </c>
      <c r="Q218" s="12">
        <f>SUM(Q188:Q217)</f>
        <v>0</v>
      </c>
      <c r="R218" s="12">
        <f>SUM(R188:R217)</f>
        <v>0</v>
      </c>
      <c r="S218" s="12">
        <f>SUM(S188:S217)</f>
        <v>0</v>
      </c>
      <c r="T218" s="12">
        <f>SUM(T188:T217)</f>
        <v>0</v>
      </c>
      <c r="U218" s="12">
        <f>SUM(U188:U217)</f>
        <v>0</v>
      </c>
      <c r="V218" s="12">
        <f>SUM(V188:V217)</f>
        <v>0</v>
      </c>
      <c r="W218" s="12">
        <f>SUM(W188:W217)</f>
        <v>0</v>
      </c>
      <c r="X218" s="12">
        <f>SUM(X188:X217)</f>
        <v>0</v>
      </c>
      <c r="Y218" s="12">
        <f>SUM(Y188:Y217)</f>
        <v>0</v>
      </c>
      <c r="Z218" s="12">
        <f>SUM(Z188:Z217)</f>
        <v>0</v>
      </c>
      <c r="AA218" s="12">
        <f>SUM(AA188:AA217)</f>
        <v>0</v>
      </c>
      <c r="AB218" s="12">
        <f>SUM(AB188:AB217)</f>
        <v>0</v>
      </c>
      <c r="AC218" s="12">
        <f>SUM(AC188:AC217)</f>
        <v>0</v>
      </c>
      <c r="AD218" s="12">
        <f>SUM(AD188:AD217)</f>
        <v>0</v>
      </c>
      <c r="AE218" s="12">
        <f>SUM(AE188:AE217)</f>
        <v>0</v>
      </c>
      <c r="AF218" s="12">
        <f>SUM(AF188:AF217)</f>
        <v>0</v>
      </c>
    </row>
    <row r="219" spans="5:32" ht="14.25">
      <c r="E219" s="13"/>
      <c r="F219" s="13"/>
      <c r="G219" s="18">
        <f>G218+H218</f>
        <v>0</v>
      </c>
      <c r="H219" s="13"/>
      <c r="I219" s="18">
        <f>I218+J218</f>
        <v>0</v>
      </c>
      <c r="J219" s="13"/>
      <c r="K219" s="18">
        <f>K218+L218+M218+N218</f>
        <v>0</v>
      </c>
      <c r="L219" s="13"/>
      <c r="M219" s="13"/>
      <c r="N219" s="13"/>
      <c r="O219" s="18">
        <f>O218+P218+Q218</f>
        <v>0</v>
      </c>
      <c r="P219" s="13"/>
      <c r="Q219" s="13"/>
      <c r="R219" s="18">
        <f>R218+S218+T218</f>
        <v>0</v>
      </c>
      <c r="S219" s="13"/>
      <c r="T219" s="13"/>
      <c r="U219" s="18">
        <f>U218+V218+W218</f>
        <v>0</v>
      </c>
      <c r="V219" s="13"/>
      <c r="W219" s="13"/>
      <c r="X219" s="18">
        <f>X218+Y218+Z218+AA218+AB218</f>
        <v>0</v>
      </c>
      <c r="Y219" s="13"/>
      <c r="Z219" s="13"/>
      <c r="AA219" s="13"/>
      <c r="AB219" s="13"/>
      <c r="AC219" s="18">
        <f>AC218+AD218+AE218</f>
        <v>0</v>
      </c>
      <c r="AD219" s="13"/>
      <c r="AE219" s="13"/>
      <c r="AF219" s="8">
        <f>AF218</f>
        <v>0</v>
      </c>
    </row>
    <row r="221" spans="2:5" ht="14.25">
      <c r="B221" s="6" t="s">
        <v>68</v>
      </c>
      <c r="E221" s="6" t="s">
        <v>4</v>
      </c>
    </row>
    <row r="222" spans="2:32" ht="18.75" customHeight="1">
      <c r="B222" s="7" t="s">
        <v>0</v>
      </c>
      <c r="C222" s="29"/>
      <c r="E222" s="13" t="s">
        <v>5</v>
      </c>
      <c r="F222" s="13" t="s">
        <v>6</v>
      </c>
      <c r="G222" s="13" t="s">
        <v>7</v>
      </c>
      <c r="H222" s="13"/>
      <c r="I222" s="13" t="s">
        <v>17</v>
      </c>
      <c r="J222" s="13"/>
      <c r="K222" s="13" t="s">
        <v>18</v>
      </c>
      <c r="L222" s="13"/>
      <c r="M222" s="13"/>
      <c r="N222" s="13"/>
      <c r="O222" s="13" t="s">
        <v>22</v>
      </c>
      <c r="P222" s="13"/>
      <c r="Q222" s="13"/>
      <c r="R222" s="13" t="s">
        <v>15</v>
      </c>
      <c r="S222" s="13"/>
      <c r="T222" s="13"/>
      <c r="U222" s="13" t="s">
        <v>26</v>
      </c>
      <c r="V222" s="13"/>
      <c r="W222" s="13"/>
      <c r="X222" s="13" t="s">
        <v>30</v>
      </c>
      <c r="Y222" s="13"/>
      <c r="Z222" s="13"/>
      <c r="AA222" s="13"/>
      <c r="AB222" s="13"/>
      <c r="AC222" s="13" t="s">
        <v>36</v>
      </c>
      <c r="AD222" s="13"/>
      <c r="AE222" s="13"/>
      <c r="AF222" s="32" t="s">
        <v>40</v>
      </c>
    </row>
    <row r="223" spans="2:32" ht="14.25">
      <c r="B223" s="7" t="s">
        <v>1</v>
      </c>
      <c r="C223" s="29"/>
      <c r="E223" s="13"/>
      <c r="F223" s="13"/>
      <c r="G223" s="38" t="str">
        <f>$G$5</f>
        <v>食費(自炊等)</v>
      </c>
      <c r="H223" s="38" t="str">
        <f>$H$5</f>
        <v>外食</v>
      </c>
      <c r="I223" s="38" t="str">
        <f>$I$5</f>
        <v>家賃</v>
      </c>
      <c r="J223" s="38" t="str">
        <f>$J$5</f>
        <v>駐車代等</v>
      </c>
      <c r="K223" s="38" t="str">
        <f>$K$5</f>
        <v>電気</v>
      </c>
      <c r="L223" s="38" t="str">
        <f>$L$5</f>
        <v>ガス</v>
      </c>
      <c r="M223" s="38" t="str">
        <f>$M$5</f>
        <v>灯油</v>
      </c>
      <c r="N223" s="38" t="str">
        <f>$N$5</f>
        <v>水道</v>
      </c>
      <c r="O223" s="38" t="str">
        <f>$O$5</f>
        <v>家具</v>
      </c>
      <c r="P223" s="38" t="str">
        <f>$P$5</f>
        <v>家電</v>
      </c>
      <c r="Q223" s="38" t="str">
        <f>$Q$5</f>
        <v>日用雑貨</v>
      </c>
      <c r="R223" s="38" t="str">
        <f>$R$5</f>
        <v>洋服</v>
      </c>
      <c r="S223" s="38" t="str">
        <f>$S$5</f>
        <v>化粧品</v>
      </c>
      <c r="T223" s="38" t="str">
        <f>$T$5</f>
        <v>美容院等</v>
      </c>
      <c r="U223" s="38" t="str">
        <f>$U$5</f>
        <v>診察代</v>
      </c>
      <c r="V223" s="38" t="str">
        <f>$V$5</f>
        <v>薬代</v>
      </c>
      <c r="W223" s="38" t="str">
        <f>$W$5</f>
        <v>保険料</v>
      </c>
      <c r="X223" s="38" t="str">
        <f>$X$5</f>
        <v>公共交通</v>
      </c>
      <c r="Y223" s="38" t="str">
        <f>$Y$5</f>
        <v>ガソリン</v>
      </c>
      <c r="Z223" s="38" t="str">
        <f>$Z$5</f>
        <v>固定電話</v>
      </c>
      <c r="AA223" s="38" t="str">
        <f>$AA$5</f>
        <v>スマホ</v>
      </c>
      <c r="AB223" s="38" t="str">
        <f>$AB$5</f>
        <v>インターネット</v>
      </c>
      <c r="AC223" s="38" t="str">
        <f>$AC$5</f>
        <v>趣味1</v>
      </c>
      <c r="AD223" s="38" t="str">
        <f>$AD$5</f>
        <v>趣味2</v>
      </c>
      <c r="AE223" s="38" t="str">
        <f>$AE$5</f>
        <v>趣味3</v>
      </c>
      <c r="AF223" s="38" t="str">
        <f>$AF$5</f>
        <v>交際費など</v>
      </c>
    </row>
    <row r="224" spans="2:32" ht="19.5" thickBot="1">
      <c r="B224" s="9" t="s">
        <v>2</v>
      </c>
      <c r="C224" s="30"/>
      <c r="E224" s="15">
        <v>45474</v>
      </c>
      <c r="F224" s="37" t="str">
        <f>TEXT(E224,"aaa")</f>
        <v>月</v>
      </c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</row>
    <row r="225" spans="2:32" ht="19.5" thickTop="1">
      <c r="B225" s="11" t="s">
        <v>3</v>
      </c>
      <c r="C225" s="12">
        <f>SUM(C222:C224)</f>
        <v>0</v>
      </c>
      <c r="E225" s="15">
        <v>45475</v>
      </c>
      <c r="F225" s="37" t="str">
        <f aca="true" t="shared" si="11" ref="F225:F254">TEXT(E225,"aaa")</f>
        <v>火</v>
      </c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</row>
    <row r="226" spans="5:32" ht="14.25">
      <c r="E226" s="15">
        <v>45476</v>
      </c>
      <c r="F226" s="37" t="str">
        <f t="shared" si="11"/>
        <v>水</v>
      </c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</row>
    <row r="227" spans="2:32" ht="14.25">
      <c r="B227" s="19" t="s">
        <v>69</v>
      </c>
      <c r="E227" s="15">
        <v>45477</v>
      </c>
      <c r="F227" s="37" t="str">
        <f t="shared" si="11"/>
        <v>木</v>
      </c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</row>
    <row r="228" spans="2:32" ht="14.25">
      <c r="B228" s="20" t="s">
        <v>7</v>
      </c>
      <c r="C228" s="8">
        <f>G256</f>
        <v>0</v>
      </c>
      <c r="E228" s="15">
        <v>45478</v>
      </c>
      <c r="F228" s="37" t="str">
        <f t="shared" si="11"/>
        <v>金</v>
      </c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</row>
    <row r="229" spans="2:32" ht="14.25">
      <c r="B229" s="20" t="s">
        <v>45</v>
      </c>
      <c r="C229" s="8">
        <f>I256</f>
        <v>0</v>
      </c>
      <c r="E229" s="15">
        <v>45479</v>
      </c>
      <c r="F229" s="16" t="str">
        <f t="shared" si="11"/>
        <v>土</v>
      </c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</row>
    <row r="230" spans="2:32" ht="14.25">
      <c r="B230" s="20" t="s">
        <v>46</v>
      </c>
      <c r="C230" s="8">
        <f>K256</f>
        <v>0</v>
      </c>
      <c r="E230" s="15">
        <v>45480</v>
      </c>
      <c r="F230" s="17" t="str">
        <f t="shared" si="11"/>
        <v>日</v>
      </c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</row>
    <row r="231" spans="2:32" ht="14.25">
      <c r="B231" s="20" t="s">
        <v>22</v>
      </c>
      <c r="C231" s="8">
        <f>O256</f>
        <v>0</v>
      </c>
      <c r="E231" s="15">
        <v>45481</v>
      </c>
      <c r="F231" s="37" t="str">
        <f t="shared" si="11"/>
        <v>月</v>
      </c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</row>
    <row r="232" spans="2:32" ht="14.25">
      <c r="B232" s="20" t="s">
        <v>47</v>
      </c>
      <c r="C232" s="8">
        <f>R256</f>
        <v>0</v>
      </c>
      <c r="E232" s="15">
        <v>45482</v>
      </c>
      <c r="F232" s="37" t="str">
        <f t="shared" si="11"/>
        <v>火</v>
      </c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</row>
    <row r="233" spans="2:32" ht="14.25">
      <c r="B233" s="20" t="s">
        <v>26</v>
      </c>
      <c r="C233" s="8">
        <f>U256</f>
        <v>0</v>
      </c>
      <c r="E233" s="15">
        <v>45483</v>
      </c>
      <c r="F233" s="37" t="str">
        <f t="shared" si="11"/>
        <v>水</v>
      </c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</row>
    <row r="234" spans="2:32" ht="14.25">
      <c r="B234" s="20" t="s">
        <v>30</v>
      </c>
      <c r="C234" s="8">
        <f>X256</f>
        <v>0</v>
      </c>
      <c r="E234" s="15">
        <v>45484</v>
      </c>
      <c r="F234" s="37" t="str">
        <f t="shared" si="11"/>
        <v>木</v>
      </c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</row>
    <row r="235" spans="2:32" ht="14.25">
      <c r="B235" s="20" t="s">
        <v>48</v>
      </c>
      <c r="C235" s="8">
        <f>AC256</f>
        <v>0</v>
      </c>
      <c r="E235" s="15">
        <v>45485</v>
      </c>
      <c r="F235" s="37" t="str">
        <f t="shared" si="11"/>
        <v>金</v>
      </c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</row>
    <row r="236" spans="2:32" ht="19.5" thickBot="1">
      <c r="B236" s="22" t="s">
        <v>49</v>
      </c>
      <c r="C236" s="10">
        <f>AF256</f>
        <v>0</v>
      </c>
      <c r="E236" s="15">
        <v>45486</v>
      </c>
      <c r="F236" s="16" t="str">
        <f t="shared" si="11"/>
        <v>土</v>
      </c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</row>
    <row r="237" spans="2:32" ht="19.5" thickTop="1">
      <c r="B237" s="21" t="s">
        <v>3</v>
      </c>
      <c r="C237" s="12">
        <f>SUM(C228:C236)</f>
        <v>0</v>
      </c>
      <c r="E237" s="15">
        <v>45487</v>
      </c>
      <c r="F237" s="17" t="str">
        <f t="shared" si="11"/>
        <v>日</v>
      </c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</row>
    <row r="238" spans="5:32" ht="19.5" thickBot="1">
      <c r="E238" s="15">
        <v>45488</v>
      </c>
      <c r="F238" s="37" t="str">
        <f t="shared" si="11"/>
        <v>月</v>
      </c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</row>
    <row r="239" spans="2:32" ht="19.5" thickBot="1">
      <c r="B239" s="40" t="s">
        <v>90</v>
      </c>
      <c r="C239" s="41">
        <f>C225-C237</f>
        <v>0</v>
      </c>
      <c r="E239" s="15">
        <v>45489</v>
      </c>
      <c r="F239" s="37" t="str">
        <f t="shared" si="11"/>
        <v>火</v>
      </c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</row>
    <row r="240" spans="5:32" ht="14.25">
      <c r="E240" s="15">
        <v>45490</v>
      </c>
      <c r="F240" s="37" t="str">
        <f t="shared" si="11"/>
        <v>水</v>
      </c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</row>
    <row r="241" spans="5:32" ht="14.25">
      <c r="E241" s="15">
        <v>45491</v>
      </c>
      <c r="F241" s="37" t="str">
        <f t="shared" si="11"/>
        <v>木</v>
      </c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</row>
    <row r="242" spans="2:32" ht="14.25">
      <c r="B242" s="19"/>
      <c r="E242" s="15">
        <v>45492</v>
      </c>
      <c r="F242" s="37" t="str">
        <f t="shared" si="11"/>
        <v>金</v>
      </c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</row>
    <row r="243" spans="2:32" ht="14.25">
      <c r="B243" s="35"/>
      <c r="C243" s="36"/>
      <c r="E243" s="15">
        <v>45493</v>
      </c>
      <c r="F243" s="16" t="str">
        <f t="shared" si="11"/>
        <v>土</v>
      </c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</row>
    <row r="244" spans="2:32" ht="14.25">
      <c r="B244" s="35"/>
      <c r="C244" s="36"/>
      <c r="E244" s="15">
        <v>45494</v>
      </c>
      <c r="F244" s="17" t="str">
        <f t="shared" si="11"/>
        <v>日</v>
      </c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</row>
    <row r="245" spans="5:32" ht="14.25">
      <c r="E245" s="15">
        <v>45495</v>
      </c>
      <c r="F245" s="37" t="str">
        <f t="shared" si="11"/>
        <v>月</v>
      </c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</row>
    <row r="246" spans="5:32" ht="14.25">
      <c r="E246" s="15">
        <v>45496</v>
      </c>
      <c r="F246" s="37" t="str">
        <f t="shared" si="11"/>
        <v>火</v>
      </c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</row>
    <row r="247" spans="5:32" ht="14.25">
      <c r="E247" s="15">
        <v>45497</v>
      </c>
      <c r="F247" s="37" t="str">
        <f t="shared" si="11"/>
        <v>水</v>
      </c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</row>
    <row r="248" spans="5:32" ht="14.25">
      <c r="E248" s="15">
        <v>45498</v>
      </c>
      <c r="F248" s="37" t="str">
        <f t="shared" si="11"/>
        <v>木</v>
      </c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</row>
    <row r="249" spans="5:32" ht="14.25">
      <c r="E249" s="15">
        <v>45499</v>
      </c>
      <c r="F249" s="37" t="str">
        <f t="shared" si="11"/>
        <v>金</v>
      </c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</row>
    <row r="250" spans="5:32" ht="14.25">
      <c r="E250" s="15">
        <v>45500</v>
      </c>
      <c r="F250" s="16" t="str">
        <f t="shared" si="11"/>
        <v>土</v>
      </c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</row>
    <row r="251" spans="5:32" ht="14.25">
      <c r="E251" s="15">
        <v>45501</v>
      </c>
      <c r="F251" s="17" t="str">
        <f t="shared" si="11"/>
        <v>日</v>
      </c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</row>
    <row r="252" spans="5:32" ht="14.25">
      <c r="E252" s="15">
        <v>45502</v>
      </c>
      <c r="F252" s="37" t="str">
        <f t="shared" si="11"/>
        <v>月</v>
      </c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</row>
    <row r="253" spans="5:32" ht="14.25">
      <c r="E253" s="15">
        <v>45503</v>
      </c>
      <c r="F253" s="37" t="str">
        <f t="shared" si="11"/>
        <v>火</v>
      </c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</row>
    <row r="254" spans="5:32" ht="14.25">
      <c r="E254" s="15">
        <v>45504</v>
      </c>
      <c r="F254" s="37" t="str">
        <f t="shared" si="11"/>
        <v>水</v>
      </c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</row>
    <row r="255" spans="5:32" ht="14.25">
      <c r="E255" s="26" t="s">
        <v>3</v>
      </c>
      <c r="F255" s="26"/>
      <c r="G255" s="12">
        <f>SUM(G224:G254)</f>
        <v>0</v>
      </c>
      <c r="H255" s="12">
        <f>SUM(H224:H254)</f>
        <v>0</v>
      </c>
      <c r="I255" s="12">
        <f>SUM(I224:I254)</f>
        <v>0</v>
      </c>
      <c r="J255" s="12">
        <f>SUM(J224:J254)</f>
        <v>0</v>
      </c>
      <c r="K255" s="12">
        <f>SUM(K224:K254)</f>
        <v>0</v>
      </c>
      <c r="L255" s="12">
        <f>SUM(L224:L254)</f>
        <v>0</v>
      </c>
      <c r="M255" s="12">
        <f>SUM(M224:M254)</f>
        <v>0</v>
      </c>
      <c r="N255" s="12">
        <f>SUM(N224:N254)</f>
        <v>0</v>
      </c>
      <c r="O255" s="12">
        <f>SUM(O224:O254)</f>
        <v>0</v>
      </c>
      <c r="P255" s="12">
        <f>SUM(P224:P254)</f>
        <v>0</v>
      </c>
      <c r="Q255" s="12">
        <f>SUM(Q224:Q254)</f>
        <v>0</v>
      </c>
      <c r="R255" s="12">
        <f>SUM(R224:R254)</f>
        <v>0</v>
      </c>
      <c r="S255" s="12">
        <f>SUM(S224:S254)</f>
        <v>0</v>
      </c>
      <c r="T255" s="12">
        <f>SUM(T224:T254)</f>
        <v>0</v>
      </c>
      <c r="U255" s="12">
        <f>SUM(U224:U254)</f>
        <v>0</v>
      </c>
      <c r="V255" s="12">
        <f>SUM(V224:V254)</f>
        <v>0</v>
      </c>
      <c r="W255" s="12">
        <f>SUM(W224:W254)</f>
        <v>0</v>
      </c>
      <c r="X255" s="12">
        <f>SUM(X224:X254)</f>
        <v>0</v>
      </c>
      <c r="Y255" s="12">
        <f>SUM(Y224:Y254)</f>
        <v>0</v>
      </c>
      <c r="Z255" s="12">
        <f>SUM(Z224:Z254)</f>
        <v>0</v>
      </c>
      <c r="AA255" s="12">
        <f>SUM(AA224:AA254)</f>
        <v>0</v>
      </c>
      <c r="AB255" s="12">
        <f>SUM(AB224:AB254)</f>
        <v>0</v>
      </c>
      <c r="AC255" s="12">
        <f>SUM(AC224:AC254)</f>
        <v>0</v>
      </c>
      <c r="AD255" s="12">
        <f>SUM(AD224:AD254)</f>
        <v>0</v>
      </c>
      <c r="AE255" s="12">
        <f>SUM(AE224:AE254)</f>
        <v>0</v>
      </c>
      <c r="AF255" s="12">
        <f>SUM(AF224:AF254)</f>
        <v>0</v>
      </c>
    </row>
    <row r="256" spans="5:32" ht="14.25">
      <c r="E256" s="13"/>
      <c r="F256" s="13"/>
      <c r="G256" s="18">
        <f>G255+H255</f>
        <v>0</v>
      </c>
      <c r="H256" s="13"/>
      <c r="I256" s="18">
        <f>I255+J255</f>
        <v>0</v>
      </c>
      <c r="J256" s="13"/>
      <c r="K256" s="18">
        <f>K255+L255+M255+N255</f>
        <v>0</v>
      </c>
      <c r="L256" s="13"/>
      <c r="M256" s="13"/>
      <c r="N256" s="13"/>
      <c r="O256" s="18">
        <f>O255+P255+Q255</f>
        <v>0</v>
      </c>
      <c r="P256" s="13"/>
      <c r="Q256" s="13"/>
      <c r="R256" s="18">
        <f>R255+S255+T255</f>
        <v>0</v>
      </c>
      <c r="S256" s="13"/>
      <c r="T256" s="13"/>
      <c r="U256" s="18">
        <f>U255+V255+W255</f>
        <v>0</v>
      </c>
      <c r="V256" s="13"/>
      <c r="W256" s="13"/>
      <c r="X256" s="18">
        <f>X255+Y255+Z255+AA255+AB255</f>
        <v>0</v>
      </c>
      <c r="Y256" s="13"/>
      <c r="Z256" s="13"/>
      <c r="AA256" s="13"/>
      <c r="AB256" s="13"/>
      <c r="AC256" s="18">
        <f>AC255+AD255+AE255</f>
        <v>0</v>
      </c>
      <c r="AD256" s="13"/>
      <c r="AE256" s="13"/>
      <c r="AF256" s="8">
        <f>AF255</f>
        <v>0</v>
      </c>
    </row>
    <row r="258" spans="2:5" ht="14.25">
      <c r="B258" s="6" t="s">
        <v>71</v>
      </c>
      <c r="E258" s="6" t="s">
        <v>4</v>
      </c>
    </row>
    <row r="259" spans="2:32" ht="18.75" customHeight="1">
      <c r="B259" s="7" t="s">
        <v>0</v>
      </c>
      <c r="C259" s="29"/>
      <c r="E259" s="13" t="s">
        <v>5</v>
      </c>
      <c r="F259" s="13" t="s">
        <v>6</v>
      </c>
      <c r="G259" s="13" t="s">
        <v>7</v>
      </c>
      <c r="H259" s="13"/>
      <c r="I259" s="13" t="s">
        <v>17</v>
      </c>
      <c r="J259" s="13"/>
      <c r="K259" s="13" t="s">
        <v>18</v>
      </c>
      <c r="L259" s="13"/>
      <c r="M259" s="13"/>
      <c r="N259" s="13"/>
      <c r="O259" s="13" t="s">
        <v>22</v>
      </c>
      <c r="P259" s="13"/>
      <c r="Q259" s="13"/>
      <c r="R259" s="13" t="s">
        <v>15</v>
      </c>
      <c r="S259" s="13"/>
      <c r="T259" s="13"/>
      <c r="U259" s="13" t="s">
        <v>26</v>
      </c>
      <c r="V259" s="13"/>
      <c r="W259" s="13"/>
      <c r="X259" s="13" t="s">
        <v>30</v>
      </c>
      <c r="Y259" s="13"/>
      <c r="Z259" s="13"/>
      <c r="AA259" s="13"/>
      <c r="AB259" s="13"/>
      <c r="AC259" s="13" t="s">
        <v>36</v>
      </c>
      <c r="AD259" s="13"/>
      <c r="AE259" s="13"/>
      <c r="AF259" s="32" t="s">
        <v>40</v>
      </c>
    </row>
    <row r="260" spans="2:32" ht="14.25">
      <c r="B260" s="7" t="s">
        <v>1</v>
      </c>
      <c r="C260" s="29"/>
      <c r="E260" s="13"/>
      <c r="F260" s="13"/>
      <c r="G260" s="38" t="str">
        <f>$G$5</f>
        <v>食費(自炊等)</v>
      </c>
      <c r="H260" s="38" t="str">
        <f>$H$5</f>
        <v>外食</v>
      </c>
      <c r="I260" s="38" t="str">
        <f>$I$5</f>
        <v>家賃</v>
      </c>
      <c r="J260" s="38" t="str">
        <f>$J$5</f>
        <v>駐車代等</v>
      </c>
      <c r="K260" s="38" t="str">
        <f>$K$5</f>
        <v>電気</v>
      </c>
      <c r="L260" s="38" t="str">
        <f>$L$5</f>
        <v>ガス</v>
      </c>
      <c r="M260" s="38" t="str">
        <f>$M$5</f>
        <v>灯油</v>
      </c>
      <c r="N260" s="38" t="str">
        <f>$N$5</f>
        <v>水道</v>
      </c>
      <c r="O260" s="38" t="str">
        <f>$O$5</f>
        <v>家具</v>
      </c>
      <c r="P260" s="38" t="str">
        <f>$P$5</f>
        <v>家電</v>
      </c>
      <c r="Q260" s="38" t="str">
        <f>$Q$5</f>
        <v>日用雑貨</v>
      </c>
      <c r="R260" s="38" t="str">
        <f>$R$5</f>
        <v>洋服</v>
      </c>
      <c r="S260" s="38" t="str">
        <f>$S$5</f>
        <v>化粧品</v>
      </c>
      <c r="T260" s="38" t="str">
        <f>$T$5</f>
        <v>美容院等</v>
      </c>
      <c r="U260" s="38" t="str">
        <f>$U$5</f>
        <v>診察代</v>
      </c>
      <c r="V260" s="38" t="str">
        <f>$V$5</f>
        <v>薬代</v>
      </c>
      <c r="W260" s="38" t="str">
        <f>$W$5</f>
        <v>保険料</v>
      </c>
      <c r="X260" s="38" t="str">
        <f>$X$5</f>
        <v>公共交通</v>
      </c>
      <c r="Y260" s="38" t="str">
        <f>$Y$5</f>
        <v>ガソリン</v>
      </c>
      <c r="Z260" s="38" t="str">
        <f>$Z$5</f>
        <v>固定電話</v>
      </c>
      <c r="AA260" s="38" t="str">
        <f>$AA$5</f>
        <v>スマホ</v>
      </c>
      <c r="AB260" s="38" t="str">
        <f>$AB$5</f>
        <v>インターネット</v>
      </c>
      <c r="AC260" s="38" t="str">
        <f>$AC$5</f>
        <v>趣味1</v>
      </c>
      <c r="AD260" s="38" t="str">
        <f>$AD$5</f>
        <v>趣味2</v>
      </c>
      <c r="AE260" s="38" t="str">
        <f>$AE$5</f>
        <v>趣味3</v>
      </c>
      <c r="AF260" s="38" t="str">
        <f>$AF$5</f>
        <v>交際費など</v>
      </c>
    </row>
    <row r="261" spans="2:32" ht="19.5" thickBot="1">
      <c r="B261" s="9" t="s">
        <v>2</v>
      </c>
      <c r="C261" s="30"/>
      <c r="E261" s="15">
        <v>45505</v>
      </c>
      <c r="F261" s="37" t="str">
        <f>TEXT(E261,"aaa")</f>
        <v>木</v>
      </c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</row>
    <row r="262" spans="2:32" ht="19.5" thickTop="1">
      <c r="B262" s="11" t="s">
        <v>3</v>
      </c>
      <c r="C262" s="12">
        <f>SUM(C259:C261)</f>
        <v>0</v>
      </c>
      <c r="E262" s="15">
        <v>45506</v>
      </c>
      <c r="F262" s="37" t="str">
        <f aca="true" t="shared" si="12" ref="F262:F291">TEXT(E262,"aaa")</f>
        <v>金</v>
      </c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</row>
    <row r="263" spans="5:32" ht="14.25">
      <c r="E263" s="15">
        <v>45507</v>
      </c>
      <c r="F263" s="16" t="str">
        <f t="shared" si="12"/>
        <v>土</v>
      </c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</row>
    <row r="264" spans="2:32" ht="14.25">
      <c r="B264" s="19" t="s">
        <v>72</v>
      </c>
      <c r="E264" s="15">
        <v>45508</v>
      </c>
      <c r="F264" s="17" t="str">
        <f t="shared" si="12"/>
        <v>日</v>
      </c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</row>
    <row r="265" spans="2:32" ht="14.25">
      <c r="B265" s="20" t="s">
        <v>7</v>
      </c>
      <c r="C265" s="8">
        <f>G293</f>
        <v>0</v>
      </c>
      <c r="E265" s="15">
        <v>45509</v>
      </c>
      <c r="F265" s="37" t="str">
        <f t="shared" si="12"/>
        <v>月</v>
      </c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</row>
    <row r="266" spans="2:32" ht="14.25">
      <c r="B266" s="20" t="s">
        <v>45</v>
      </c>
      <c r="C266" s="8">
        <f>I293</f>
        <v>0</v>
      </c>
      <c r="E266" s="15">
        <v>45510</v>
      </c>
      <c r="F266" s="37" t="str">
        <f t="shared" si="12"/>
        <v>火</v>
      </c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</row>
    <row r="267" spans="2:32" ht="14.25">
      <c r="B267" s="20" t="s">
        <v>46</v>
      </c>
      <c r="C267" s="8">
        <f>K293</f>
        <v>0</v>
      </c>
      <c r="E267" s="15">
        <v>45511</v>
      </c>
      <c r="F267" s="37" t="str">
        <f t="shared" si="12"/>
        <v>水</v>
      </c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</row>
    <row r="268" spans="2:32" ht="14.25">
      <c r="B268" s="20" t="s">
        <v>22</v>
      </c>
      <c r="C268" s="8">
        <f>O293</f>
        <v>0</v>
      </c>
      <c r="E268" s="15">
        <v>45512</v>
      </c>
      <c r="F268" s="37" t="str">
        <f t="shared" si="12"/>
        <v>木</v>
      </c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</row>
    <row r="269" spans="2:32" ht="14.25">
      <c r="B269" s="20" t="s">
        <v>47</v>
      </c>
      <c r="C269" s="8">
        <f>R293</f>
        <v>0</v>
      </c>
      <c r="E269" s="15">
        <v>45513</v>
      </c>
      <c r="F269" s="37" t="str">
        <f t="shared" si="12"/>
        <v>金</v>
      </c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</row>
    <row r="270" spans="2:32" ht="14.25">
      <c r="B270" s="20" t="s">
        <v>26</v>
      </c>
      <c r="C270" s="8">
        <f>U293</f>
        <v>0</v>
      </c>
      <c r="E270" s="15">
        <v>45514</v>
      </c>
      <c r="F270" s="16" t="str">
        <f t="shared" si="12"/>
        <v>土</v>
      </c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</row>
    <row r="271" spans="2:32" ht="14.25">
      <c r="B271" s="20" t="s">
        <v>30</v>
      </c>
      <c r="C271" s="8">
        <f>X293</f>
        <v>0</v>
      </c>
      <c r="E271" s="15">
        <v>45515</v>
      </c>
      <c r="F271" s="17" t="str">
        <f t="shared" si="12"/>
        <v>日</v>
      </c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</row>
    <row r="272" spans="2:32" ht="14.25">
      <c r="B272" s="20" t="s">
        <v>48</v>
      </c>
      <c r="C272" s="8">
        <f>AC293</f>
        <v>0</v>
      </c>
      <c r="E272" s="15">
        <v>45516</v>
      </c>
      <c r="F272" s="37" t="str">
        <f t="shared" si="12"/>
        <v>月</v>
      </c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</row>
    <row r="273" spans="2:32" ht="19.5" thickBot="1">
      <c r="B273" s="22" t="s">
        <v>49</v>
      </c>
      <c r="C273" s="10">
        <f>AF293</f>
        <v>0</v>
      </c>
      <c r="E273" s="15">
        <v>45517</v>
      </c>
      <c r="F273" s="37" t="str">
        <f t="shared" si="12"/>
        <v>火</v>
      </c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</row>
    <row r="274" spans="2:32" ht="19.5" thickTop="1">
      <c r="B274" s="21" t="s">
        <v>3</v>
      </c>
      <c r="C274" s="12">
        <f>SUM(C265:C273)</f>
        <v>0</v>
      </c>
      <c r="E274" s="15">
        <v>45518</v>
      </c>
      <c r="F274" s="37" t="str">
        <f t="shared" si="12"/>
        <v>水</v>
      </c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</row>
    <row r="275" spans="5:32" ht="19.5" thickBot="1">
      <c r="E275" s="15">
        <v>45519</v>
      </c>
      <c r="F275" s="37" t="str">
        <f t="shared" si="12"/>
        <v>木</v>
      </c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</row>
    <row r="276" spans="2:32" ht="19.5" thickBot="1">
      <c r="B276" s="40" t="s">
        <v>91</v>
      </c>
      <c r="C276" s="41">
        <f>C262-C274</f>
        <v>0</v>
      </c>
      <c r="E276" s="15">
        <v>45520</v>
      </c>
      <c r="F276" s="37" t="str">
        <f t="shared" si="12"/>
        <v>金</v>
      </c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</row>
    <row r="277" spans="5:32" ht="14.25">
      <c r="E277" s="15">
        <v>45521</v>
      </c>
      <c r="F277" s="16" t="str">
        <f t="shared" si="12"/>
        <v>土</v>
      </c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</row>
    <row r="278" spans="5:32" ht="14.25">
      <c r="E278" s="15">
        <v>45522</v>
      </c>
      <c r="F278" s="17" t="str">
        <f t="shared" si="12"/>
        <v>日</v>
      </c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</row>
    <row r="279" spans="2:32" ht="14.25">
      <c r="B279" s="19"/>
      <c r="E279" s="15">
        <v>45523</v>
      </c>
      <c r="F279" s="37" t="str">
        <f t="shared" si="12"/>
        <v>月</v>
      </c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</row>
    <row r="280" spans="2:32" ht="14.25">
      <c r="B280" s="35"/>
      <c r="C280" s="36"/>
      <c r="E280" s="15">
        <v>45524</v>
      </c>
      <c r="F280" s="37" t="str">
        <f t="shared" si="12"/>
        <v>火</v>
      </c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</row>
    <row r="281" spans="2:32" ht="14.25">
      <c r="B281" s="35"/>
      <c r="C281" s="36"/>
      <c r="E281" s="15">
        <v>45525</v>
      </c>
      <c r="F281" s="37" t="str">
        <f t="shared" si="12"/>
        <v>水</v>
      </c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</row>
    <row r="282" spans="5:32" ht="14.25">
      <c r="E282" s="15">
        <v>45526</v>
      </c>
      <c r="F282" s="37" t="str">
        <f t="shared" si="12"/>
        <v>木</v>
      </c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</row>
    <row r="283" spans="5:32" ht="14.25">
      <c r="E283" s="15">
        <v>45527</v>
      </c>
      <c r="F283" s="37" t="str">
        <f t="shared" si="12"/>
        <v>金</v>
      </c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</row>
    <row r="284" spans="5:32" ht="14.25">
      <c r="E284" s="15">
        <v>45528</v>
      </c>
      <c r="F284" s="16" t="str">
        <f t="shared" si="12"/>
        <v>土</v>
      </c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</row>
    <row r="285" spans="5:32" ht="14.25">
      <c r="E285" s="15">
        <v>45529</v>
      </c>
      <c r="F285" s="17" t="str">
        <f t="shared" si="12"/>
        <v>日</v>
      </c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</row>
    <row r="286" spans="5:32" ht="14.25">
      <c r="E286" s="15">
        <v>45530</v>
      </c>
      <c r="F286" s="37" t="str">
        <f t="shared" si="12"/>
        <v>月</v>
      </c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</row>
    <row r="287" spans="5:32" ht="14.25">
      <c r="E287" s="15">
        <v>45531</v>
      </c>
      <c r="F287" s="37" t="str">
        <f t="shared" si="12"/>
        <v>火</v>
      </c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</row>
    <row r="288" spans="5:32" ht="14.25">
      <c r="E288" s="15">
        <v>45532</v>
      </c>
      <c r="F288" s="37" t="str">
        <f t="shared" si="12"/>
        <v>水</v>
      </c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</row>
    <row r="289" spans="5:32" ht="14.25">
      <c r="E289" s="15">
        <v>45533</v>
      </c>
      <c r="F289" s="37" t="str">
        <f t="shared" si="12"/>
        <v>木</v>
      </c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</row>
    <row r="290" spans="5:32" ht="14.25">
      <c r="E290" s="15">
        <v>45534</v>
      </c>
      <c r="F290" s="37" t="str">
        <f t="shared" si="12"/>
        <v>金</v>
      </c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</row>
    <row r="291" spans="5:32" ht="14.25">
      <c r="E291" s="15">
        <v>45535</v>
      </c>
      <c r="F291" s="16" t="str">
        <f t="shared" si="12"/>
        <v>土</v>
      </c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</row>
    <row r="292" spans="5:32" ht="14.25">
      <c r="E292" s="26" t="s">
        <v>3</v>
      </c>
      <c r="F292" s="26"/>
      <c r="G292" s="12">
        <f>SUM(G261:G291)</f>
        <v>0</v>
      </c>
      <c r="H292" s="12">
        <f>SUM(H261:H291)</f>
        <v>0</v>
      </c>
      <c r="I292" s="12">
        <f>SUM(I261:I291)</f>
        <v>0</v>
      </c>
      <c r="J292" s="12">
        <f>SUM(J261:J291)</f>
        <v>0</v>
      </c>
      <c r="K292" s="12">
        <f>SUM(K261:K291)</f>
        <v>0</v>
      </c>
      <c r="L292" s="12">
        <f>SUM(L261:L291)</f>
        <v>0</v>
      </c>
      <c r="M292" s="12">
        <f>SUM(M261:M291)</f>
        <v>0</v>
      </c>
      <c r="N292" s="12">
        <f>SUM(N261:N291)</f>
        <v>0</v>
      </c>
      <c r="O292" s="12">
        <f>SUM(O261:O291)</f>
        <v>0</v>
      </c>
      <c r="P292" s="12">
        <f>SUM(P261:P291)</f>
        <v>0</v>
      </c>
      <c r="Q292" s="12">
        <f>SUM(Q261:Q291)</f>
        <v>0</v>
      </c>
      <c r="R292" s="12">
        <f>SUM(R261:R291)</f>
        <v>0</v>
      </c>
      <c r="S292" s="12">
        <f>SUM(S261:S291)</f>
        <v>0</v>
      </c>
      <c r="T292" s="12">
        <f>SUM(T261:T291)</f>
        <v>0</v>
      </c>
      <c r="U292" s="12">
        <f>SUM(U261:U291)</f>
        <v>0</v>
      </c>
      <c r="V292" s="12">
        <f>SUM(V261:V291)</f>
        <v>0</v>
      </c>
      <c r="W292" s="12">
        <f>SUM(W261:W291)</f>
        <v>0</v>
      </c>
      <c r="X292" s="12">
        <f>SUM(X261:X291)</f>
        <v>0</v>
      </c>
      <c r="Y292" s="12">
        <f>SUM(Y261:Y291)</f>
        <v>0</v>
      </c>
      <c r="Z292" s="12">
        <f>SUM(Z261:Z291)</f>
        <v>0</v>
      </c>
      <c r="AA292" s="12">
        <f>SUM(AA261:AA291)</f>
        <v>0</v>
      </c>
      <c r="AB292" s="12">
        <f>SUM(AB261:AB291)</f>
        <v>0</v>
      </c>
      <c r="AC292" s="12">
        <f>SUM(AC261:AC291)</f>
        <v>0</v>
      </c>
      <c r="AD292" s="12">
        <f>SUM(AD261:AD291)</f>
        <v>0</v>
      </c>
      <c r="AE292" s="12">
        <f>SUM(AE261:AE291)</f>
        <v>0</v>
      </c>
      <c r="AF292" s="12">
        <f>SUM(AF261:AF291)</f>
        <v>0</v>
      </c>
    </row>
    <row r="293" spans="5:32" ht="14.25">
      <c r="E293" s="13"/>
      <c r="F293" s="13"/>
      <c r="G293" s="18">
        <f>G292+H292</f>
        <v>0</v>
      </c>
      <c r="H293" s="13"/>
      <c r="I293" s="18">
        <f>I292+J292</f>
        <v>0</v>
      </c>
      <c r="J293" s="13"/>
      <c r="K293" s="18">
        <f>K292+L292+M292+N292</f>
        <v>0</v>
      </c>
      <c r="L293" s="13"/>
      <c r="M293" s="13"/>
      <c r="N293" s="13"/>
      <c r="O293" s="18">
        <f>O292+P292+Q292</f>
        <v>0</v>
      </c>
      <c r="P293" s="13"/>
      <c r="Q293" s="13"/>
      <c r="R293" s="18">
        <f>R292+S292+T292</f>
        <v>0</v>
      </c>
      <c r="S293" s="13"/>
      <c r="T293" s="13"/>
      <c r="U293" s="18">
        <f>U292+V292+W292</f>
        <v>0</v>
      </c>
      <c r="V293" s="13"/>
      <c r="W293" s="13"/>
      <c r="X293" s="18">
        <f>X292+Y292+Z292+AA292+AB292</f>
        <v>0</v>
      </c>
      <c r="Y293" s="13"/>
      <c r="Z293" s="13"/>
      <c r="AA293" s="13"/>
      <c r="AB293" s="13"/>
      <c r="AC293" s="18">
        <f>AC292+AD292+AE292</f>
        <v>0</v>
      </c>
      <c r="AD293" s="13"/>
      <c r="AE293" s="13"/>
      <c r="AF293" s="8">
        <f>AF292</f>
        <v>0</v>
      </c>
    </row>
    <row r="295" spans="2:5" ht="14.25">
      <c r="B295" s="6" t="s">
        <v>73</v>
      </c>
      <c r="E295" s="6" t="s">
        <v>4</v>
      </c>
    </row>
    <row r="296" spans="2:32" ht="18.75" customHeight="1">
      <c r="B296" s="7" t="s">
        <v>0</v>
      </c>
      <c r="C296" s="29"/>
      <c r="E296" s="13" t="s">
        <v>5</v>
      </c>
      <c r="F296" s="13" t="s">
        <v>6</v>
      </c>
      <c r="G296" s="13" t="s">
        <v>7</v>
      </c>
      <c r="H296" s="13"/>
      <c r="I296" s="13" t="s">
        <v>17</v>
      </c>
      <c r="J296" s="13"/>
      <c r="K296" s="13" t="s">
        <v>18</v>
      </c>
      <c r="L296" s="13"/>
      <c r="M296" s="13"/>
      <c r="N296" s="13"/>
      <c r="O296" s="13" t="s">
        <v>22</v>
      </c>
      <c r="P296" s="13"/>
      <c r="Q296" s="13"/>
      <c r="R296" s="13" t="s">
        <v>15</v>
      </c>
      <c r="S296" s="13"/>
      <c r="T296" s="13"/>
      <c r="U296" s="13" t="s">
        <v>26</v>
      </c>
      <c r="V296" s="13"/>
      <c r="W296" s="13"/>
      <c r="X296" s="13" t="s">
        <v>30</v>
      </c>
      <c r="Y296" s="13"/>
      <c r="Z296" s="13"/>
      <c r="AA296" s="13"/>
      <c r="AB296" s="13"/>
      <c r="AC296" s="13" t="s">
        <v>36</v>
      </c>
      <c r="AD296" s="13"/>
      <c r="AE296" s="13"/>
      <c r="AF296" s="32" t="s">
        <v>40</v>
      </c>
    </row>
    <row r="297" spans="2:32" ht="14.25">
      <c r="B297" s="7" t="s">
        <v>1</v>
      </c>
      <c r="C297" s="29"/>
      <c r="E297" s="13"/>
      <c r="F297" s="13"/>
      <c r="G297" s="38" t="str">
        <f>$G$5</f>
        <v>食費(自炊等)</v>
      </c>
      <c r="H297" s="38" t="str">
        <f>$H$5</f>
        <v>外食</v>
      </c>
      <c r="I297" s="38" t="str">
        <f>$I$5</f>
        <v>家賃</v>
      </c>
      <c r="J297" s="38" t="str">
        <f>$J$5</f>
        <v>駐車代等</v>
      </c>
      <c r="K297" s="38" t="str">
        <f>$K$5</f>
        <v>電気</v>
      </c>
      <c r="L297" s="38" t="str">
        <f>$L$5</f>
        <v>ガス</v>
      </c>
      <c r="M297" s="38" t="str">
        <f>$M$5</f>
        <v>灯油</v>
      </c>
      <c r="N297" s="38" t="str">
        <f>$N$5</f>
        <v>水道</v>
      </c>
      <c r="O297" s="38" t="str">
        <f>$O$5</f>
        <v>家具</v>
      </c>
      <c r="P297" s="38" t="str">
        <f>$P$5</f>
        <v>家電</v>
      </c>
      <c r="Q297" s="38" t="str">
        <f>$Q$5</f>
        <v>日用雑貨</v>
      </c>
      <c r="R297" s="38" t="str">
        <f>$R$5</f>
        <v>洋服</v>
      </c>
      <c r="S297" s="38" t="str">
        <f>$S$5</f>
        <v>化粧品</v>
      </c>
      <c r="T297" s="38" t="str">
        <f>$T$5</f>
        <v>美容院等</v>
      </c>
      <c r="U297" s="38" t="str">
        <f>$U$5</f>
        <v>診察代</v>
      </c>
      <c r="V297" s="38" t="str">
        <f>$V$5</f>
        <v>薬代</v>
      </c>
      <c r="W297" s="38" t="str">
        <f>$W$5</f>
        <v>保険料</v>
      </c>
      <c r="X297" s="38" t="str">
        <f>$X$5</f>
        <v>公共交通</v>
      </c>
      <c r="Y297" s="38" t="str">
        <f>$Y$5</f>
        <v>ガソリン</v>
      </c>
      <c r="Z297" s="38" t="str">
        <f>$Z$5</f>
        <v>固定電話</v>
      </c>
      <c r="AA297" s="38" t="str">
        <f>$AA$5</f>
        <v>スマホ</v>
      </c>
      <c r="AB297" s="38" t="str">
        <f>$AB$5</f>
        <v>インターネット</v>
      </c>
      <c r="AC297" s="38" t="str">
        <f>$AC$5</f>
        <v>趣味1</v>
      </c>
      <c r="AD297" s="38" t="str">
        <f>$AD$5</f>
        <v>趣味2</v>
      </c>
      <c r="AE297" s="38" t="str">
        <f>$AE$5</f>
        <v>趣味3</v>
      </c>
      <c r="AF297" s="38" t="str">
        <f>$AF$5</f>
        <v>交際費など</v>
      </c>
    </row>
    <row r="298" spans="2:32" ht="19.5" thickBot="1">
      <c r="B298" s="9" t="s">
        <v>2</v>
      </c>
      <c r="C298" s="30"/>
      <c r="E298" s="15">
        <v>45536</v>
      </c>
      <c r="F298" s="17" t="str">
        <f>TEXT(E298,"aaa")</f>
        <v>日</v>
      </c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</row>
    <row r="299" spans="2:32" ht="19.5" thickTop="1">
      <c r="B299" s="11" t="s">
        <v>3</v>
      </c>
      <c r="C299" s="12">
        <f>SUM(C296:C298)</f>
        <v>0</v>
      </c>
      <c r="E299" s="15">
        <v>45537</v>
      </c>
      <c r="F299" s="37" t="str">
        <f aca="true" t="shared" si="13" ref="F299:F327">TEXT(E299,"aaa")</f>
        <v>月</v>
      </c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</row>
    <row r="300" spans="5:32" ht="14.25">
      <c r="E300" s="15">
        <v>45538</v>
      </c>
      <c r="F300" s="37" t="str">
        <f t="shared" si="13"/>
        <v>火</v>
      </c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</row>
    <row r="301" spans="2:32" ht="14.25">
      <c r="B301" s="19" t="s">
        <v>74</v>
      </c>
      <c r="E301" s="15">
        <v>45539</v>
      </c>
      <c r="F301" s="37" t="str">
        <f t="shared" si="13"/>
        <v>水</v>
      </c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</row>
    <row r="302" spans="2:32" ht="14.25">
      <c r="B302" s="20" t="s">
        <v>7</v>
      </c>
      <c r="C302" s="8">
        <f>G329</f>
        <v>0</v>
      </c>
      <c r="E302" s="15">
        <v>45540</v>
      </c>
      <c r="F302" s="37" t="str">
        <f t="shared" si="13"/>
        <v>木</v>
      </c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</row>
    <row r="303" spans="2:32" ht="14.25">
      <c r="B303" s="20" t="s">
        <v>45</v>
      </c>
      <c r="C303" s="8">
        <f>I329</f>
        <v>0</v>
      </c>
      <c r="E303" s="15">
        <v>45541</v>
      </c>
      <c r="F303" s="37" t="str">
        <f t="shared" si="13"/>
        <v>金</v>
      </c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</row>
    <row r="304" spans="2:32" ht="14.25">
      <c r="B304" s="20" t="s">
        <v>46</v>
      </c>
      <c r="C304" s="8">
        <f>K329</f>
        <v>0</v>
      </c>
      <c r="E304" s="15">
        <v>45542</v>
      </c>
      <c r="F304" s="16" t="str">
        <f t="shared" si="13"/>
        <v>土</v>
      </c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</row>
    <row r="305" spans="2:32" ht="14.25">
      <c r="B305" s="20" t="s">
        <v>22</v>
      </c>
      <c r="C305" s="8">
        <f>O329</f>
        <v>0</v>
      </c>
      <c r="E305" s="15">
        <v>45543</v>
      </c>
      <c r="F305" s="17" t="str">
        <f t="shared" si="13"/>
        <v>日</v>
      </c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</row>
    <row r="306" spans="2:32" ht="14.25">
      <c r="B306" s="20" t="s">
        <v>47</v>
      </c>
      <c r="C306" s="8">
        <f>R329</f>
        <v>0</v>
      </c>
      <c r="E306" s="15">
        <v>45544</v>
      </c>
      <c r="F306" s="37" t="str">
        <f t="shared" si="13"/>
        <v>月</v>
      </c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</row>
    <row r="307" spans="2:32" ht="14.25">
      <c r="B307" s="20" t="s">
        <v>26</v>
      </c>
      <c r="C307" s="8">
        <f>U329</f>
        <v>0</v>
      </c>
      <c r="E307" s="15">
        <v>45545</v>
      </c>
      <c r="F307" s="37" t="str">
        <f t="shared" si="13"/>
        <v>火</v>
      </c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</row>
    <row r="308" spans="2:32" ht="14.25">
      <c r="B308" s="20" t="s">
        <v>30</v>
      </c>
      <c r="C308" s="8">
        <f>X329</f>
        <v>0</v>
      </c>
      <c r="E308" s="15">
        <v>45546</v>
      </c>
      <c r="F308" s="37" t="str">
        <f t="shared" si="13"/>
        <v>水</v>
      </c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</row>
    <row r="309" spans="2:32" ht="14.25">
      <c r="B309" s="20" t="s">
        <v>48</v>
      </c>
      <c r="C309" s="8">
        <f>AC329</f>
        <v>0</v>
      </c>
      <c r="E309" s="15">
        <v>45547</v>
      </c>
      <c r="F309" s="37" t="str">
        <f t="shared" si="13"/>
        <v>木</v>
      </c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</row>
    <row r="310" spans="2:32" ht="19.5" thickBot="1">
      <c r="B310" s="22" t="s">
        <v>49</v>
      </c>
      <c r="C310" s="10">
        <f>AF329</f>
        <v>0</v>
      </c>
      <c r="E310" s="15">
        <v>45548</v>
      </c>
      <c r="F310" s="37" t="str">
        <f t="shared" si="13"/>
        <v>金</v>
      </c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</row>
    <row r="311" spans="2:32" ht="19.5" thickTop="1">
      <c r="B311" s="21" t="s">
        <v>3</v>
      </c>
      <c r="C311" s="12">
        <f>SUM(C302:C310)</f>
        <v>0</v>
      </c>
      <c r="E311" s="15">
        <v>45549</v>
      </c>
      <c r="F311" s="16" t="str">
        <f t="shared" si="13"/>
        <v>土</v>
      </c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</row>
    <row r="312" spans="5:32" ht="19.5" thickBot="1">
      <c r="E312" s="15">
        <v>45550</v>
      </c>
      <c r="F312" s="17" t="str">
        <f t="shared" si="13"/>
        <v>日</v>
      </c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</row>
    <row r="313" spans="2:32" ht="19.5" thickBot="1">
      <c r="B313" s="40" t="s">
        <v>92</v>
      </c>
      <c r="C313" s="41">
        <f>C299-C311</f>
        <v>0</v>
      </c>
      <c r="E313" s="15">
        <v>45551</v>
      </c>
      <c r="F313" s="37" t="str">
        <f t="shared" si="13"/>
        <v>月</v>
      </c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</row>
    <row r="314" spans="5:32" ht="14.25">
      <c r="E314" s="15">
        <v>45552</v>
      </c>
      <c r="F314" s="37" t="str">
        <f t="shared" si="13"/>
        <v>火</v>
      </c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</row>
    <row r="315" spans="5:32" ht="14.25">
      <c r="E315" s="15">
        <v>45553</v>
      </c>
      <c r="F315" s="37" t="str">
        <f t="shared" si="13"/>
        <v>水</v>
      </c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</row>
    <row r="316" spans="2:32" ht="14.25">
      <c r="B316" s="19"/>
      <c r="E316" s="15">
        <v>45554</v>
      </c>
      <c r="F316" s="37" t="str">
        <f t="shared" si="13"/>
        <v>木</v>
      </c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</row>
    <row r="317" spans="2:32" ht="14.25">
      <c r="B317" s="35"/>
      <c r="C317" s="36"/>
      <c r="E317" s="15">
        <v>45555</v>
      </c>
      <c r="F317" s="37" t="str">
        <f t="shared" si="13"/>
        <v>金</v>
      </c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</row>
    <row r="318" spans="2:32" ht="14.25">
      <c r="B318" s="35"/>
      <c r="C318" s="36"/>
      <c r="E318" s="15">
        <v>45556</v>
      </c>
      <c r="F318" s="16" t="str">
        <f t="shared" si="13"/>
        <v>土</v>
      </c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</row>
    <row r="319" spans="5:32" ht="14.25">
      <c r="E319" s="15">
        <v>45557</v>
      </c>
      <c r="F319" s="17" t="str">
        <f t="shared" si="13"/>
        <v>日</v>
      </c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</row>
    <row r="320" spans="5:32" ht="14.25">
      <c r="E320" s="15">
        <v>45558</v>
      </c>
      <c r="F320" s="37" t="str">
        <f t="shared" si="13"/>
        <v>月</v>
      </c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</row>
    <row r="321" spans="5:32" ht="14.25">
      <c r="E321" s="15">
        <v>45559</v>
      </c>
      <c r="F321" s="37" t="str">
        <f t="shared" si="13"/>
        <v>火</v>
      </c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</row>
    <row r="322" spans="5:32" ht="14.25">
      <c r="E322" s="15">
        <v>45560</v>
      </c>
      <c r="F322" s="37" t="str">
        <f t="shared" si="13"/>
        <v>水</v>
      </c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</row>
    <row r="323" spans="5:32" ht="14.25">
      <c r="E323" s="15">
        <v>45561</v>
      </c>
      <c r="F323" s="37" t="str">
        <f t="shared" si="13"/>
        <v>木</v>
      </c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</row>
    <row r="324" spans="5:32" ht="14.25">
      <c r="E324" s="15">
        <v>45562</v>
      </c>
      <c r="F324" s="37" t="str">
        <f t="shared" si="13"/>
        <v>金</v>
      </c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</row>
    <row r="325" spans="5:32" ht="14.25">
      <c r="E325" s="15">
        <v>45563</v>
      </c>
      <c r="F325" s="16" t="str">
        <f t="shared" si="13"/>
        <v>土</v>
      </c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</row>
    <row r="326" spans="5:32" ht="14.25">
      <c r="E326" s="15">
        <v>45564</v>
      </c>
      <c r="F326" s="17" t="str">
        <f t="shared" si="13"/>
        <v>日</v>
      </c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</row>
    <row r="327" spans="5:32" ht="14.25">
      <c r="E327" s="15">
        <v>45565</v>
      </c>
      <c r="F327" s="37" t="str">
        <f t="shared" si="13"/>
        <v>月</v>
      </c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</row>
    <row r="328" spans="5:32" ht="14.25">
      <c r="E328" s="26" t="s">
        <v>3</v>
      </c>
      <c r="F328" s="26"/>
      <c r="G328" s="12">
        <f>SUM(G298:G327)</f>
        <v>0</v>
      </c>
      <c r="H328" s="12">
        <f>SUM(H298:H327)</f>
        <v>0</v>
      </c>
      <c r="I328" s="12">
        <f>SUM(I298:I327)</f>
        <v>0</v>
      </c>
      <c r="J328" s="12">
        <f>SUM(J298:J327)</f>
        <v>0</v>
      </c>
      <c r="K328" s="12">
        <f>SUM(K298:K327)</f>
        <v>0</v>
      </c>
      <c r="L328" s="12">
        <f>SUM(L298:L327)</f>
        <v>0</v>
      </c>
      <c r="M328" s="12">
        <f>SUM(M298:M327)</f>
        <v>0</v>
      </c>
      <c r="N328" s="12">
        <f>SUM(N298:N327)</f>
        <v>0</v>
      </c>
      <c r="O328" s="12">
        <f>SUM(O298:O327)</f>
        <v>0</v>
      </c>
      <c r="P328" s="12">
        <f>SUM(P298:P327)</f>
        <v>0</v>
      </c>
      <c r="Q328" s="12">
        <f>SUM(Q298:Q327)</f>
        <v>0</v>
      </c>
      <c r="R328" s="12">
        <f>SUM(R298:R327)</f>
        <v>0</v>
      </c>
      <c r="S328" s="12">
        <f>SUM(S298:S327)</f>
        <v>0</v>
      </c>
      <c r="T328" s="12">
        <f>SUM(T298:T327)</f>
        <v>0</v>
      </c>
      <c r="U328" s="12">
        <f>SUM(U298:U327)</f>
        <v>0</v>
      </c>
      <c r="V328" s="12">
        <f>SUM(V298:V327)</f>
        <v>0</v>
      </c>
      <c r="W328" s="12">
        <f>SUM(W298:W327)</f>
        <v>0</v>
      </c>
      <c r="X328" s="12">
        <f>SUM(X298:X327)</f>
        <v>0</v>
      </c>
      <c r="Y328" s="12">
        <f>SUM(Y298:Y327)</f>
        <v>0</v>
      </c>
      <c r="Z328" s="12">
        <f>SUM(Z298:Z327)</f>
        <v>0</v>
      </c>
      <c r="AA328" s="12">
        <f>SUM(AA298:AA327)</f>
        <v>0</v>
      </c>
      <c r="AB328" s="12">
        <f>SUM(AB298:AB327)</f>
        <v>0</v>
      </c>
      <c r="AC328" s="12">
        <f>SUM(AC298:AC327)</f>
        <v>0</v>
      </c>
      <c r="AD328" s="12">
        <f>SUM(AD298:AD327)</f>
        <v>0</v>
      </c>
      <c r="AE328" s="12">
        <f>SUM(AE298:AE327)</f>
        <v>0</v>
      </c>
      <c r="AF328" s="12">
        <f>SUM(AF298:AF327)</f>
        <v>0</v>
      </c>
    </row>
    <row r="329" spans="5:32" ht="14.25">
      <c r="E329" s="13"/>
      <c r="F329" s="13"/>
      <c r="G329" s="18">
        <f>G328+H328</f>
        <v>0</v>
      </c>
      <c r="H329" s="13"/>
      <c r="I329" s="18">
        <f>I328+J328</f>
        <v>0</v>
      </c>
      <c r="J329" s="13"/>
      <c r="K329" s="18">
        <f>K328+L328+M328+N328</f>
        <v>0</v>
      </c>
      <c r="L329" s="13"/>
      <c r="M329" s="13"/>
      <c r="N329" s="13"/>
      <c r="O329" s="18">
        <f>O328+P328+Q328</f>
        <v>0</v>
      </c>
      <c r="P329" s="13"/>
      <c r="Q329" s="13"/>
      <c r="R329" s="18">
        <f>R328+S328+T328</f>
        <v>0</v>
      </c>
      <c r="S329" s="13"/>
      <c r="T329" s="13"/>
      <c r="U329" s="18">
        <f>U328+V328+W328</f>
        <v>0</v>
      </c>
      <c r="V329" s="13"/>
      <c r="W329" s="13"/>
      <c r="X329" s="18">
        <f>X328+Y328+Z328+AA328+AB328</f>
        <v>0</v>
      </c>
      <c r="Y329" s="13"/>
      <c r="Z329" s="13"/>
      <c r="AA329" s="13"/>
      <c r="AB329" s="13"/>
      <c r="AC329" s="18">
        <f>AC328+AD328+AE328</f>
        <v>0</v>
      </c>
      <c r="AD329" s="13"/>
      <c r="AE329" s="13"/>
      <c r="AF329" s="8">
        <f>AF328</f>
        <v>0</v>
      </c>
    </row>
    <row r="331" spans="2:5" ht="14.25">
      <c r="B331" s="6" t="s">
        <v>75</v>
      </c>
      <c r="E331" s="6" t="s">
        <v>4</v>
      </c>
    </row>
    <row r="332" spans="2:32" ht="18.75" customHeight="1">
      <c r="B332" s="7" t="s">
        <v>0</v>
      </c>
      <c r="C332" s="29"/>
      <c r="E332" s="13" t="s">
        <v>5</v>
      </c>
      <c r="F332" s="13" t="s">
        <v>6</v>
      </c>
      <c r="G332" s="13" t="s">
        <v>7</v>
      </c>
      <c r="H332" s="13"/>
      <c r="I332" s="13" t="s">
        <v>17</v>
      </c>
      <c r="J332" s="13"/>
      <c r="K332" s="13" t="s">
        <v>18</v>
      </c>
      <c r="L332" s="13"/>
      <c r="M332" s="13"/>
      <c r="N332" s="13"/>
      <c r="O332" s="13" t="s">
        <v>22</v>
      </c>
      <c r="P332" s="13"/>
      <c r="Q332" s="13"/>
      <c r="R332" s="13" t="s">
        <v>15</v>
      </c>
      <c r="S332" s="13"/>
      <c r="T332" s="13"/>
      <c r="U332" s="13" t="s">
        <v>26</v>
      </c>
      <c r="V332" s="13"/>
      <c r="W332" s="13"/>
      <c r="X332" s="13" t="s">
        <v>30</v>
      </c>
      <c r="Y332" s="13"/>
      <c r="Z332" s="13"/>
      <c r="AA332" s="13"/>
      <c r="AB332" s="13"/>
      <c r="AC332" s="13" t="s">
        <v>36</v>
      </c>
      <c r="AD332" s="13"/>
      <c r="AE332" s="13"/>
      <c r="AF332" s="32" t="s">
        <v>40</v>
      </c>
    </row>
    <row r="333" spans="2:32" ht="14.25">
      <c r="B333" s="7" t="s">
        <v>1</v>
      </c>
      <c r="C333" s="29"/>
      <c r="E333" s="13"/>
      <c r="F333" s="13"/>
      <c r="G333" s="38" t="str">
        <f>$G$5</f>
        <v>食費(自炊等)</v>
      </c>
      <c r="H333" s="38" t="str">
        <f>$H$5</f>
        <v>外食</v>
      </c>
      <c r="I333" s="38" t="str">
        <f>$I$5</f>
        <v>家賃</v>
      </c>
      <c r="J333" s="38" t="str">
        <f>$J$5</f>
        <v>駐車代等</v>
      </c>
      <c r="K333" s="38" t="str">
        <f>$K$5</f>
        <v>電気</v>
      </c>
      <c r="L333" s="38" t="str">
        <f>$L$5</f>
        <v>ガス</v>
      </c>
      <c r="M333" s="38" t="str">
        <f>$M$5</f>
        <v>灯油</v>
      </c>
      <c r="N333" s="38" t="str">
        <f>$N$5</f>
        <v>水道</v>
      </c>
      <c r="O333" s="38" t="str">
        <f>$O$5</f>
        <v>家具</v>
      </c>
      <c r="P333" s="38" t="str">
        <f>$P$5</f>
        <v>家電</v>
      </c>
      <c r="Q333" s="38" t="str">
        <f>$Q$5</f>
        <v>日用雑貨</v>
      </c>
      <c r="R333" s="38" t="str">
        <f>$R$5</f>
        <v>洋服</v>
      </c>
      <c r="S333" s="38" t="str">
        <f>$S$5</f>
        <v>化粧品</v>
      </c>
      <c r="T333" s="38" t="str">
        <f>$T$5</f>
        <v>美容院等</v>
      </c>
      <c r="U333" s="38" t="str">
        <f>$U$5</f>
        <v>診察代</v>
      </c>
      <c r="V333" s="38" t="str">
        <f>$V$5</f>
        <v>薬代</v>
      </c>
      <c r="W333" s="38" t="str">
        <f>$W$5</f>
        <v>保険料</v>
      </c>
      <c r="X333" s="38" t="str">
        <f>$X$5</f>
        <v>公共交通</v>
      </c>
      <c r="Y333" s="38" t="str">
        <f>$Y$5</f>
        <v>ガソリン</v>
      </c>
      <c r="Z333" s="38" t="str">
        <f>$Z$5</f>
        <v>固定電話</v>
      </c>
      <c r="AA333" s="38" t="str">
        <f>$AA$5</f>
        <v>スマホ</v>
      </c>
      <c r="AB333" s="38" t="str">
        <f>$AB$5</f>
        <v>インターネット</v>
      </c>
      <c r="AC333" s="38" t="str">
        <f>$AC$5</f>
        <v>趣味1</v>
      </c>
      <c r="AD333" s="38" t="str">
        <f>$AD$5</f>
        <v>趣味2</v>
      </c>
      <c r="AE333" s="38" t="str">
        <f>$AE$5</f>
        <v>趣味3</v>
      </c>
      <c r="AF333" s="38" t="str">
        <f>$AF$5</f>
        <v>交際費など</v>
      </c>
    </row>
    <row r="334" spans="2:32" ht="19.5" thickBot="1">
      <c r="B334" s="9" t="s">
        <v>2</v>
      </c>
      <c r="C334" s="30"/>
      <c r="E334" s="15">
        <v>45566</v>
      </c>
      <c r="F334" s="37" t="str">
        <f>TEXT(E334,"aaa")</f>
        <v>火</v>
      </c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</row>
    <row r="335" spans="2:32" ht="19.5" thickTop="1">
      <c r="B335" s="11" t="s">
        <v>3</v>
      </c>
      <c r="C335" s="12">
        <f>SUM(C332:C334)</f>
        <v>0</v>
      </c>
      <c r="E335" s="15">
        <v>45567</v>
      </c>
      <c r="F335" s="37" t="str">
        <f aca="true" t="shared" si="14" ref="F335:F364">TEXT(E335,"aaa")</f>
        <v>水</v>
      </c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</row>
    <row r="336" spans="5:32" ht="14.25">
      <c r="E336" s="15">
        <v>45568</v>
      </c>
      <c r="F336" s="37" t="str">
        <f t="shared" si="14"/>
        <v>木</v>
      </c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</row>
    <row r="337" spans="2:32" ht="14.25">
      <c r="B337" s="19" t="s">
        <v>78</v>
      </c>
      <c r="E337" s="15">
        <v>45569</v>
      </c>
      <c r="F337" s="37" t="str">
        <f t="shared" si="14"/>
        <v>金</v>
      </c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</row>
    <row r="338" spans="2:32" ht="14.25">
      <c r="B338" s="20" t="s">
        <v>7</v>
      </c>
      <c r="C338" s="8">
        <f>G366</f>
        <v>0</v>
      </c>
      <c r="E338" s="15">
        <v>45570</v>
      </c>
      <c r="F338" s="16" t="str">
        <f t="shared" si="14"/>
        <v>土</v>
      </c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</row>
    <row r="339" spans="2:32" ht="14.25">
      <c r="B339" s="20" t="s">
        <v>45</v>
      </c>
      <c r="C339" s="8">
        <f>I366</f>
        <v>0</v>
      </c>
      <c r="E339" s="15">
        <v>45571</v>
      </c>
      <c r="F339" s="17" t="str">
        <f t="shared" si="14"/>
        <v>日</v>
      </c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</row>
    <row r="340" spans="2:32" ht="14.25">
      <c r="B340" s="20" t="s">
        <v>46</v>
      </c>
      <c r="C340" s="8">
        <f>K366</f>
        <v>0</v>
      </c>
      <c r="E340" s="15">
        <v>45572</v>
      </c>
      <c r="F340" s="37" t="str">
        <f t="shared" si="14"/>
        <v>月</v>
      </c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</row>
    <row r="341" spans="2:32" ht="14.25">
      <c r="B341" s="20" t="s">
        <v>22</v>
      </c>
      <c r="C341" s="8">
        <f>O366</f>
        <v>0</v>
      </c>
      <c r="E341" s="15">
        <v>45573</v>
      </c>
      <c r="F341" s="37" t="str">
        <f t="shared" si="14"/>
        <v>火</v>
      </c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</row>
    <row r="342" spans="2:32" ht="14.25">
      <c r="B342" s="20" t="s">
        <v>47</v>
      </c>
      <c r="C342" s="8">
        <f>R366</f>
        <v>0</v>
      </c>
      <c r="E342" s="15">
        <v>45574</v>
      </c>
      <c r="F342" s="37" t="str">
        <f t="shared" si="14"/>
        <v>水</v>
      </c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</row>
    <row r="343" spans="2:32" ht="14.25">
      <c r="B343" s="20" t="s">
        <v>26</v>
      </c>
      <c r="C343" s="8">
        <f>U366</f>
        <v>0</v>
      </c>
      <c r="E343" s="15">
        <v>45575</v>
      </c>
      <c r="F343" s="37" t="str">
        <f t="shared" si="14"/>
        <v>木</v>
      </c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</row>
    <row r="344" spans="2:32" ht="14.25">
      <c r="B344" s="20" t="s">
        <v>30</v>
      </c>
      <c r="C344" s="8">
        <f>X366</f>
        <v>0</v>
      </c>
      <c r="E344" s="15">
        <v>45576</v>
      </c>
      <c r="F344" s="37" t="str">
        <f t="shared" si="14"/>
        <v>金</v>
      </c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</row>
    <row r="345" spans="2:32" ht="14.25">
      <c r="B345" s="20" t="s">
        <v>48</v>
      </c>
      <c r="C345" s="8">
        <f>AC366</f>
        <v>0</v>
      </c>
      <c r="E345" s="15">
        <v>45577</v>
      </c>
      <c r="F345" s="16" t="str">
        <f t="shared" si="14"/>
        <v>土</v>
      </c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</row>
    <row r="346" spans="2:32" ht="19.5" thickBot="1">
      <c r="B346" s="22" t="s">
        <v>49</v>
      </c>
      <c r="C346" s="10">
        <f>AF366</f>
        <v>0</v>
      </c>
      <c r="E346" s="15">
        <v>45578</v>
      </c>
      <c r="F346" s="17" t="str">
        <f t="shared" si="14"/>
        <v>日</v>
      </c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</row>
    <row r="347" spans="2:32" ht="19.5" thickTop="1">
      <c r="B347" s="21" t="s">
        <v>3</v>
      </c>
      <c r="C347" s="12">
        <f>SUM(C338:C346)</f>
        <v>0</v>
      </c>
      <c r="E347" s="15">
        <v>45579</v>
      </c>
      <c r="F347" s="37" t="str">
        <f t="shared" si="14"/>
        <v>月</v>
      </c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</row>
    <row r="348" spans="5:32" ht="19.5" thickBot="1">
      <c r="E348" s="15">
        <v>45580</v>
      </c>
      <c r="F348" s="37" t="str">
        <f t="shared" si="14"/>
        <v>火</v>
      </c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</row>
    <row r="349" spans="2:32" ht="19.5" thickBot="1">
      <c r="B349" s="40" t="s">
        <v>93</v>
      </c>
      <c r="C349" s="41">
        <f>C335-C347</f>
        <v>0</v>
      </c>
      <c r="E349" s="15">
        <v>45581</v>
      </c>
      <c r="F349" s="37" t="str">
        <f t="shared" si="14"/>
        <v>水</v>
      </c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</row>
    <row r="350" spans="5:32" ht="14.25">
      <c r="E350" s="15">
        <v>45582</v>
      </c>
      <c r="F350" s="37" t="str">
        <f t="shared" si="14"/>
        <v>木</v>
      </c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</row>
    <row r="351" spans="5:32" ht="14.25">
      <c r="E351" s="15">
        <v>45583</v>
      </c>
      <c r="F351" s="37" t="str">
        <f t="shared" si="14"/>
        <v>金</v>
      </c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</row>
    <row r="352" spans="2:32" ht="14.25">
      <c r="B352" s="19"/>
      <c r="E352" s="15">
        <v>45584</v>
      </c>
      <c r="F352" s="16" t="str">
        <f t="shared" si="14"/>
        <v>土</v>
      </c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</row>
    <row r="353" spans="2:32" ht="14.25">
      <c r="B353" s="35"/>
      <c r="C353" s="36"/>
      <c r="E353" s="15">
        <v>45585</v>
      </c>
      <c r="F353" s="17" t="str">
        <f t="shared" si="14"/>
        <v>日</v>
      </c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</row>
    <row r="354" spans="2:32" ht="14.25">
      <c r="B354" s="35"/>
      <c r="C354" s="36"/>
      <c r="E354" s="15">
        <v>45586</v>
      </c>
      <c r="F354" s="37" t="str">
        <f t="shared" si="14"/>
        <v>月</v>
      </c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</row>
    <row r="355" spans="5:32" ht="14.25">
      <c r="E355" s="15">
        <v>45587</v>
      </c>
      <c r="F355" s="37" t="str">
        <f t="shared" si="14"/>
        <v>火</v>
      </c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</row>
    <row r="356" spans="5:32" ht="14.25">
      <c r="E356" s="15">
        <v>45588</v>
      </c>
      <c r="F356" s="37" t="str">
        <f t="shared" si="14"/>
        <v>水</v>
      </c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</row>
    <row r="357" spans="5:32" ht="14.25">
      <c r="E357" s="15">
        <v>45589</v>
      </c>
      <c r="F357" s="37" t="str">
        <f t="shared" si="14"/>
        <v>木</v>
      </c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</row>
    <row r="358" spans="5:32" ht="14.25">
      <c r="E358" s="15">
        <v>45590</v>
      </c>
      <c r="F358" s="37" t="str">
        <f t="shared" si="14"/>
        <v>金</v>
      </c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</row>
    <row r="359" spans="5:32" ht="14.25">
      <c r="E359" s="15">
        <v>45591</v>
      </c>
      <c r="F359" s="16" t="str">
        <f t="shared" si="14"/>
        <v>土</v>
      </c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</row>
    <row r="360" spans="5:32" ht="14.25">
      <c r="E360" s="15">
        <v>45592</v>
      </c>
      <c r="F360" s="17" t="str">
        <f t="shared" si="14"/>
        <v>日</v>
      </c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</row>
    <row r="361" spans="5:32" ht="14.25">
      <c r="E361" s="15">
        <v>45593</v>
      </c>
      <c r="F361" s="37" t="str">
        <f t="shared" si="14"/>
        <v>月</v>
      </c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</row>
    <row r="362" spans="5:32" ht="14.25">
      <c r="E362" s="15">
        <v>45594</v>
      </c>
      <c r="F362" s="37" t="str">
        <f t="shared" si="14"/>
        <v>火</v>
      </c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</row>
    <row r="363" spans="5:32" ht="14.25">
      <c r="E363" s="15">
        <v>45595</v>
      </c>
      <c r="F363" s="37" t="str">
        <f t="shared" si="14"/>
        <v>水</v>
      </c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</row>
    <row r="364" spans="5:32" ht="14.25">
      <c r="E364" s="15">
        <v>45596</v>
      </c>
      <c r="F364" s="37" t="str">
        <f t="shared" si="14"/>
        <v>木</v>
      </c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</row>
    <row r="365" spans="5:32" ht="14.25">
      <c r="E365" s="26" t="s">
        <v>3</v>
      </c>
      <c r="F365" s="26"/>
      <c r="G365" s="12">
        <f>SUM(G334:G364)</f>
        <v>0</v>
      </c>
      <c r="H365" s="12">
        <f>SUM(H334:H364)</f>
        <v>0</v>
      </c>
      <c r="I365" s="12">
        <f>SUM(I334:I364)</f>
        <v>0</v>
      </c>
      <c r="J365" s="12">
        <f>SUM(J334:J364)</f>
        <v>0</v>
      </c>
      <c r="K365" s="12">
        <f>SUM(K334:K364)</f>
        <v>0</v>
      </c>
      <c r="L365" s="12">
        <f>SUM(L334:L364)</f>
        <v>0</v>
      </c>
      <c r="M365" s="12">
        <f>SUM(M334:M364)</f>
        <v>0</v>
      </c>
      <c r="N365" s="12">
        <f>SUM(N334:N364)</f>
        <v>0</v>
      </c>
      <c r="O365" s="12">
        <f>SUM(O334:O364)</f>
        <v>0</v>
      </c>
      <c r="P365" s="12">
        <f>SUM(P334:P364)</f>
        <v>0</v>
      </c>
      <c r="Q365" s="12">
        <f>SUM(Q334:Q364)</f>
        <v>0</v>
      </c>
      <c r="R365" s="12">
        <f>SUM(R334:R364)</f>
        <v>0</v>
      </c>
      <c r="S365" s="12">
        <f>SUM(S334:S364)</f>
        <v>0</v>
      </c>
      <c r="T365" s="12">
        <f>SUM(T334:T364)</f>
        <v>0</v>
      </c>
      <c r="U365" s="12">
        <f>SUM(U334:U364)</f>
        <v>0</v>
      </c>
      <c r="V365" s="12">
        <f>SUM(V334:V364)</f>
        <v>0</v>
      </c>
      <c r="W365" s="12">
        <f>SUM(W334:W364)</f>
        <v>0</v>
      </c>
      <c r="X365" s="12">
        <f>SUM(X334:X364)</f>
        <v>0</v>
      </c>
      <c r="Y365" s="12">
        <f>SUM(Y334:Y364)</f>
        <v>0</v>
      </c>
      <c r="Z365" s="12">
        <f>SUM(Z334:Z364)</f>
        <v>0</v>
      </c>
      <c r="AA365" s="12">
        <f>SUM(AA334:AA364)</f>
        <v>0</v>
      </c>
      <c r="AB365" s="12">
        <f>SUM(AB334:AB364)</f>
        <v>0</v>
      </c>
      <c r="AC365" s="12">
        <f>SUM(AC334:AC364)</f>
        <v>0</v>
      </c>
      <c r="AD365" s="12">
        <f>SUM(AD334:AD364)</f>
        <v>0</v>
      </c>
      <c r="AE365" s="12">
        <f>SUM(AE334:AE364)</f>
        <v>0</v>
      </c>
      <c r="AF365" s="12">
        <f>SUM(AF334:AF364)</f>
        <v>0</v>
      </c>
    </row>
    <row r="366" spans="5:32" ht="14.25">
      <c r="E366" s="13"/>
      <c r="F366" s="13"/>
      <c r="G366" s="18">
        <f>G365+H365</f>
        <v>0</v>
      </c>
      <c r="H366" s="13"/>
      <c r="I366" s="18">
        <f>I365+J365</f>
        <v>0</v>
      </c>
      <c r="J366" s="13"/>
      <c r="K366" s="18">
        <f>K365+L365+M365+N365</f>
        <v>0</v>
      </c>
      <c r="L366" s="13"/>
      <c r="M366" s="13"/>
      <c r="N366" s="13"/>
      <c r="O366" s="18">
        <f>O365+P365+Q365</f>
        <v>0</v>
      </c>
      <c r="P366" s="13"/>
      <c r="Q366" s="13"/>
      <c r="R366" s="18">
        <f>R365+S365+T365</f>
        <v>0</v>
      </c>
      <c r="S366" s="13"/>
      <c r="T366" s="13"/>
      <c r="U366" s="18">
        <f>U365+V365+W365</f>
        <v>0</v>
      </c>
      <c r="V366" s="13"/>
      <c r="W366" s="13"/>
      <c r="X366" s="18">
        <f>X365+Y365+Z365+AA365+AB365</f>
        <v>0</v>
      </c>
      <c r="Y366" s="13"/>
      <c r="Z366" s="13"/>
      <c r="AA366" s="13"/>
      <c r="AB366" s="13"/>
      <c r="AC366" s="18">
        <f>AC365+AD365+AE365</f>
        <v>0</v>
      </c>
      <c r="AD366" s="13"/>
      <c r="AE366" s="13"/>
      <c r="AF366" s="8">
        <f>AF365</f>
        <v>0</v>
      </c>
    </row>
    <row r="368" spans="2:5" ht="14.25">
      <c r="B368" s="6" t="s">
        <v>77</v>
      </c>
      <c r="E368" s="6" t="s">
        <v>4</v>
      </c>
    </row>
    <row r="369" spans="2:32" ht="18.75" customHeight="1">
      <c r="B369" s="7" t="s">
        <v>0</v>
      </c>
      <c r="C369" s="29"/>
      <c r="E369" s="13" t="s">
        <v>5</v>
      </c>
      <c r="F369" s="13" t="s">
        <v>6</v>
      </c>
      <c r="G369" s="13" t="s">
        <v>7</v>
      </c>
      <c r="H369" s="13"/>
      <c r="I369" s="13" t="s">
        <v>17</v>
      </c>
      <c r="J369" s="13"/>
      <c r="K369" s="13" t="s">
        <v>18</v>
      </c>
      <c r="L369" s="13"/>
      <c r="M369" s="13"/>
      <c r="N369" s="13"/>
      <c r="O369" s="13" t="s">
        <v>22</v>
      </c>
      <c r="P369" s="13"/>
      <c r="Q369" s="13"/>
      <c r="R369" s="13" t="s">
        <v>15</v>
      </c>
      <c r="S369" s="13"/>
      <c r="T369" s="13"/>
      <c r="U369" s="13" t="s">
        <v>26</v>
      </c>
      <c r="V369" s="13"/>
      <c r="W369" s="13"/>
      <c r="X369" s="13" t="s">
        <v>30</v>
      </c>
      <c r="Y369" s="13"/>
      <c r="Z369" s="13"/>
      <c r="AA369" s="13"/>
      <c r="AB369" s="13"/>
      <c r="AC369" s="13" t="s">
        <v>36</v>
      </c>
      <c r="AD369" s="13"/>
      <c r="AE369" s="13"/>
      <c r="AF369" s="32" t="s">
        <v>40</v>
      </c>
    </row>
    <row r="370" spans="2:32" ht="14.25">
      <c r="B370" s="7" t="s">
        <v>1</v>
      </c>
      <c r="C370" s="29"/>
      <c r="E370" s="13"/>
      <c r="F370" s="13"/>
      <c r="G370" s="38" t="str">
        <f>$G$5</f>
        <v>食費(自炊等)</v>
      </c>
      <c r="H370" s="38" t="str">
        <f>$H$5</f>
        <v>外食</v>
      </c>
      <c r="I370" s="38" t="str">
        <f>$I$5</f>
        <v>家賃</v>
      </c>
      <c r="J370" s="38" t="str">
        <f>$J$5</f>
        <v>駐車代等</v>
      </c>
      <c r="K370" s="38" t="str">
        <f>$K$5</f>
        <v>電気</v>
      </c>
      <c r="L370" s="38" t="str">
        <f>$L$5</f>
        <v>ガス</v>
      </c>
      <c r="M370" s="38" t="str">
        <f>$M$5</f>
        <v>灯油</v>
      </c>
      <c r="N370" s="38" t="str">
        <f>$N$5</f>
        <v>水道</v>
      </c>
      <c r="O370" s="38" t="str">
        <f>$O$5</f>
        <v>家具</v>
      </c>
      <c r="P370" s="38" t="str">
        <f>$P$5</f>
        <v>家電</v>
      </c>
      <c r="Q370" s="38" t="str">
        <f>$Q$5</f>
        <v>日用雑貨</v>
      </c>
      <c r="R370" s="38" t="str">
        <f>$R$5</f>
        <v>洋服</v>
      </c>
      <c r="S370" s="38" t="str">
        <f>$S$5</f>
        <v>化粧品</v>
      </c>
      <c r="T370" s="38" t="str">
        <f>$T$5</f>
        <v>美容院等</v>
      </c>
      <c r="U370" s="38" t="str">
        <f>$U$5</f>
        <v>診察代</v>
      </c>
      <c r="V370" s="38" t="str">
        <f>$V$5</f>
        <v>薬代</v>
      </c>
      <c r="W370" s="38" t="str">
        <f>$W$5</f>
        <v>保険料</v>
      </c>
      <c r="X370" s="38" t="str">
        <f>$X$5</f>
        <v>公共交通</v>
      </c>
      <c r="Y370" s="38" t="str">
        <f>$Y$5</f>
        <v>ガソリン</v>
      </c>
      <c r="Z370" s="38" t="str">
        <f>$Z$5</f>
        <v>固定電話</v>
      </c>
      <c r="AA370" s="38" t="str">
        <f>$AA$5</f>
        <v>スマホ</v>
      </c>
      <c r="AB370" s="38" t="str">
        <f>$AB$5</f>
        <v>インターネット</v>
      </c>
      <c r="AC370" s="38" t="str">
        <f>$AC$5</f>
        <v>趣味1</v>
      </c>
      <c r="AD370" s="38" t="str">
        <f>$AD$5</f>
        <v>趣味2</v>
      </c>
      <c r="AE370" s="38" t="str">
        <f>$AE$5</f>
        <v>趣味3</v>
      </c>
      <c r="AF370" s="38" t="str">
        <f>$AF$5</f>
        <v>交際費など</v>
      </c>
    </row>
    <row r="371" spans="2:32" ht="19.5" thickBot="1">
      <c r="B371" s="9" t="s">
        <v>2</v>
      </c>
      <c r="C371" s="30"/>
      <c r="E371" s="15">
        <v>45597</v>
      </c>
      <c r="F371" s="37" t="str">
        <f>TEXT(E371,"aaa")</f>
        <v>金</v>
      </c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</row>
    <row r="372" spans="2:32" ht="19.5" thickTop="1">
      <c r="B372" s="11" t="s">
        <v>3</v>
      </c>
      <c r="C372" s="12">
        <f>SUM(C369:C371)</f>
        <v>0</v>
      </c>
      <c r="E372" s="15">
        <v>45598</v>
      </c>
      <c r="F372" s="16" t="str">
        <f aca="true" t="shared" si="15" ref="F372:F400">TEXT(E372,"aaa")</f>
        <v>土</v>
      </c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</row>
    <row r="373" spans="5:32" ht="14.25">
      <c r="E373" s="15">
        <v>45599</v>
      </c>
      <c r="F373" s="17" t="str">
        <f t="shared" si="15"/>
        <v>日</v>
      </c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</row>
    <row r="374" spans="2:32" ht="14.25">
      <c r="B374" s="19" t="s">
        <v>76</v>
      </c>
      <c r="E374" s="15">
        <v>45600</v>
      </c>
      <c r="F374" s="37" t="str">
        <f t="shared" si="15"/>
        <v>月</v>
      </c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</row>
    <row r="375" spans="2:32" ht="14.25">
      <c r="B375" s="20" t="s">
        <v>7</v>
      </c>
      <c r="C375" s="8">
        <f>G402</f>
        <v>0</v>
      </c>
      <c r="E375" s="15">
        <v>45601</v>
      </c>
      <c r="F375" s="37" t="str">
        <f t="shared" si="15"/>
        <v>火</v>
      </c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</row>
    <row r="376" spans="2:32" ht="14.25">
      <c r="B376" s="20" t="s">
        <v>45</v>
      </c>
      <c r="C376" s="8">
        <f>I402</f>
        <v>0</v>
      </c>
      <c r="E376" s="15">
        <v>45602</v>
      </c>
      <c r="F376" s="37" t="str">
        <f t="shared" si="15"/>
        <v>水</v>
      </c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</row>
    <row r="377" spans="2:32" ht="14.25">
      <c r="B377" s="20" t="s">
        <v>46</v>
      </c>
      <c r="C377" s="8">
        <f>K402</f>
        <v>0</v>
      </c>
      <c r="E377" s="15">
        <v>45603</v>
      </c>
      <c r="F377" s="37" t="str">
        <f t="shared" si="15"/>
        <v>木</v>
      </c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</row>
    <row r="378" spans="2:32" ht="14.25">
      <c r="B378" s="20" t="s">
        <v>22</v>
      </c>
      <c r="C378" s="8">
        <f>O402</f>
        <v>0</v>
      </c>
      <c r="E378" s="15">
        <v>45604</v>
      </c>
      <c r="F378" s="37" t="str">
        <f t="shared" si="15"/>
        <v>金</v>
      </c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</row>
    <row r="379" spans="2:32" ht="14.25">
      <c r="B379" s="20" t="s">
        <v>47</v>
      </c>
      <c r="C379" s="8">
        <f>R402</f>
        <v>0</v>
      </c>
      <c r="E379" s="15">
        <v>45605</v>
      </c>
      <c r="F379" s="16" t="str">
        <f t="shared" si="15"/>
        <v>土</v>
      </c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</row>
    <row r="380" spans="2:32" ht="14.25">
      <c r="B380" s="20" t="s">
        <v>26</v>
      </c>
      <c r="C380" s="8">
        <f>U402</f>
        <v>0</v>
      </c>
      <c r="E380" s="15">
        <v>45606</v>
      </c>
      <c r="F380" s="17" t="str">
        <f t="shared" si="15"/>
        <v>日</v>
      </c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</row>
    <row r="381" spans="2:32" ht="14.25">
      <c r="B381" s="20" t="s">
        <v>30</v>
      </c>
      <c r="C381" s="8">
        <f>X402</f>
        <v>0</v>
      </c>
      <c r="E381" s="15">
        <v>45607</v>
      </c>
      <c r="F381" s="37" t="str">
        <f t="shared" si="15"/>
        <v>月</v>
      </c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</row>
    <row r="382" spans="2:32" ht="14.25">
      <c r="B382" s="20" t="s">
        <v>48</v>
      </c>
      <c r="C382" s="8">
        <f>AC402</f>
        <v>0</v>
      </c>
      <c r="E382" s="15">
        <v>45608</v>
      </c>
      <c r="F382" s="37" t="str">
        <f t="shared" si="15"/>
        <v>火</v>
      </c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</row>
    <row r="383" spans="2:32" ht="19.5" thickBot="1">
      <c r="B383" s="22" t="s">
        <v>49</v>
      </c>
      <c r="C383" s="10">
        <f>AF402</f>
        <v>0</v>
      </c>
      <c r="E383" s="15">
        <v>45609</v>
      </c>
      <c r="F383" s="37" t="str">
        <f t="shared" si="15"/>
        <v>水</v>
      </c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</row>
    <row r="384" spans="2:32" ht="19.5" thickTop="1">
      <c r="B384" s="21" t="s">
        <v>3</v>
      </c>
      <c r="C384" s="12">
        <f>SUM(C375:C383)</f>
        <v>0</v>
      </c>
      <c r="E384" s="15">
        <v>45610</v>
      </c>
      <c r="F384" s="37" t="str">
        <f t="shared" si="15"/>
        <v>木</v>
      </c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</row>
    <row r="385" spans="5:32" ht="19.5" thickBot="1">
      <c r="E385" s="15">
        <v>45611</v>
      </c>
      <c r="F385" s="37" t="str">
        <f t="shared" si="15"/>
        <v>金</v>
      </c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</row>
    <row r="386" spans="2:32" ht="19.5" thickBot="1">
      <c r="B386" s="40" t="s">
        <v>94</v>
      </c>
      <c r="C386" s="41">
        <f>C372-C384</f>
        <v>0</v>
      </c>
      <c r="E386" s="15">
        <v>45612</v>
      </c>
      <c r="F386" s="16" t="str">
        <f t="shared" si="15"/>
        <v>土</v>
      </c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</row>
    <row r="387" spans="5:32" ht="14.25">
      <c r="E387" s="15">
        <v>45613</v>
      </c>
      <c r="F387" s="17" t="str">
        <f t="shared" si="15"/>
        <v>日</v>
      </c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</row>
    <row r="388" spans="5:32" ht="14.25">
      <c r="E388" s="15">
        <v>45614</v>
      </c>
      <c r="F388" s="37" t="str">
        <f t="shared" si="15"/>
        <v>月</v>
      </c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</row>
    <row r="389" spans="2:32" ht="14.25">
      <c r="B389" s="19"/>
      <c r="E389" s="15">
        <v>45615</v>
      </c>
      <c r="F389" s="37" t="str">
        <f t="shared" si="15"/>
        <v>火</v>
      </c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</row>
    <row r="390" spans="2:32" ht="14.25">
      <c r="B390" s="35"/>
      <c r="C390" s="36"/>
      <c r="E390" s="15">
        <v>45616</v>
      </c>
      <c r="F390" s="37" t="str">
        <f t="shared" si="15"/>
        <v>水</v>
      </c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</row>
    <row r="391" spans="2:32" ht="14.25">
      <c r="B391" s="35"/>
      <c r="C391" s="36"/>
      <c r="E391" s="15">
        <v>45617</v>
      </c>
      <c r="F391" s="37" t="str">
        <f t="shared" si="15"/>
        <v>木</v>
      </c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</row>
    <row r="392" spans="5:32" ht="14.25">
      <c r="E392" s="15">
        <v>45618</v>
      </c>
      <c r="F392" s="37" t="str">
        <f t="shared" si="15"/>
        <v>金</v>
      </c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</row>
    <row r="393" spans="5:32" ht="14.25">
      <c r="E393" s="15">
        <v>45619</v>
      </c>
      <c r="F393" s="16" t="str">
        <f t="shared" si="15"/>
        <v>土</v>
      </c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</row>
    <row r="394" spans="5:32" ht="14.25">
      <c r="E394" s="15">
        <v>45620</v>
      </c>
      <c r="F394" s="17" t="str">
        <f t="shared" si="15"/>
        <v>日</v>
      </c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</row>
    <row r="395" spans="5:32" ht="14.25">
      <c r="E395" s="15">
        <v>45621</v>
      </c>
      <c r="F395" s="37" t="str">
        <f t="shared" si="15"/>
        <v>月</v>
      </c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</row>
    <row r="396" spans="5:32" ht="14.25">
      <c r="E396" s="15">
        <v>45622</v>
      </c>
      <c r="F396" s="37" t="str">
        <f t="shared" si="15"/>
        <v>火</v>
      </c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</row>
    <row r="397" spans="5:32" ht="14.25">
      <c r="E397" s="15">
        <v>45623</v>
      </c>
      <c r="F397" s="37" t="str">
        <f t="shared" si="15"/>
        <v>水</v>
      </c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</row>
    <row r="398" spans="5:32" ht="14.25">
      <c r="E398" s="15">
        <v>45624</v>
      </c>
      <c r="F398" s="37" t="str">
        <f t="shared" si="15"/>
        <v>木</v>
      </c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</row>
    <row r="399" spans="5:32" ht="14.25">
      <c r="E399" s="15">
        <v>45625</v>
      </c>
      <c r="F399" s="37" t="str">
        <f t="shared" si="15"/>
        <v>金</v>
      </c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</row>
    <row r="400" spans="5:32" ht="14.25">
      <c r="E400" s="15">
        <v>45626</v>
      </c>
      <c r="F400" s="16" t="str">
        <f t="shared" si="15"/>
        <v>土</v>
      </c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</row>
    <row r="401" spans="5:32" ht="14.25">
      <c r="E401" s="26" t="s">
        <v>3</v>
      </c>
      <c r="F401" s="26"/>
      <c r="G401" s="12">
        <f>SUM(G371:G400)</f>
        <v>0</v>
      </c>
      <c r="H401" s="12">
        <f>SUM(H371:H400)</f>
        <v>0</v>
      </c>
      <c r="I401" s="12">
        <f>SUM(I371:I400)</f>
        <v>0</v>
      </c>
      <c r="J401" s="12">
        <f>SUM(J371:J400)</f>
        <v>0</v>
      </c>
      <c r="K401" s="12">
        <f>SUM(K371:K400)</f>
        <v>0</v>
      </c>
      <c r="L401" s="12">
        <f>SUM(L371:L400)</f>
        <v>0</v>
      </c>
      <c r="M401" s="12">
        <f>SUM(M371:M400)</f>
        <v>0</v>
      </c>
      <c r="N401" s="12">
        <f>SUM(N371:N400)</f>
        <v>0</v>
      </c>
      <c r="O401" s="12">
        <f>SUM(O371:O400)</f>
        <v>0</v>
      </c>
      <c r="P401" s="12">
        <f>SUM(P371:P400)</f>
        <v>0</v>
      </c>
      <c r="Q401" s="12">
        <f>SUM(Q371:Q400)</f>
        <v>0</v>
      </c>
      <c r="R401" s="12">
        <f>SUM(R371:R400)</f>
        <v>0</v>
      </c>
      <c r="S401" s="12">
        <f>SUM(S371:S400)</f>
        <v>0</v>
      </c>
      <c r="T401" s="12">
        <f>SUM(T371:T400)</f>
        <v>0</v>
      </c>
      <c r="U401" s="12">
        <f>SUM(U371:U400)</f>
        <v>0</v>
      </c>
      <c r="V401" s="12">
        <f>SUM(V371:V400)</f>
        <v>0</v>
      </c>
      <c r="W401" s="12">
        <f>SUM(W371:W400)</f>
        <v>0</v>
      </c>
      <c r="X401" s="12">
        <f>SUM(X371:X400)</f>
        <v>0</v>
      </c>
      <c r="Y401" s="12">
        <f>SUM(Y371:Y400)</f>
        <v>0</v>
      </c>
      <c r="Z401" s="12">
        <f>SUM(Z371:Z400)</f>
        <v>0</v>
      </c>
      <c r="AA401" s="12">
        <f>SUM(AA371:AA400)</f>
        <v>0</v>
      </c>
      <c r="AB401" s="12">
        <f>SUM(AB371:AB400)</f>
        <v>0</v>
      </c>
      <c r="AC401" s="12">
        <f>SUM(AC371:AC400)</f>
        <v>0</v>
      </c>
      <c r="AD401" s="12">
        <f>SUM(AD371:AD400)</f>
        <v>0</v>
      </c>
      <c r="AE401" s="12">
        <f>SUM(AE371:AE400)</f>
        <v>0</v>
      </c>
      <c r="AF401" s="12">
        <f>SUM(AF371:AF400)</f>
        <v>0</v>
      </c>
    </row>
    <row r="402" spans="5:32" ht="14.25">
      <c r="E402" s="13"/>
      <c r="F402" s="13"/>
      <c r="G402" s="18">
        <f>G401+H401</f>
        <v>0</v>
      </c>
      <c r="H402" s="13"/>
      <c r="I402" s="18">
        <f>I401+J401</f>
        <v>0</v>
      </c>
      <c r="J402" s="13"/>
      <c r="K402" s="18">
        <f>K401+L401+M401+N401</f>
        <v>0</v>
      </c>
      <c r="L402" s="13"/>
      <c r="M402" s="13"/>
      <c r="N402" s="13"/>
      <c r="O402" s="18">
        <f>O401+P401+Q401</f>
        <v>0</v>
      </c>
      <c r="P402" s="13"/>
      <c r="Q402" s="13"/>
      <c r="R402" s="18">
        <f>R401+S401+T401</f>
        <v>0</v>
      </c>
      <c r="S402" s="13"/>
      <c r="T402" s="13"/>
      <c r="U402" s="18">
        <f>U401+V401+W401</f>
        <v>0</v>
      </c>
      <c r="V402" s="13"/>
      <c r="W402" s="13"/>
      <c r="X402" s="18">
        <f>X401+Y401+Z401+AA401+AB401</f>
        <v>0</v>
      </c>
      <c r="Y402" s="13"/>
      <c r="Z402" s="13"/>
      <c r="AA402" s="13"/>
      <c r="AB402" s="13"/>
      <c r="AC402" s="18">
        <f>AC401+AD401+AE401</f>
        <v>0</v>
      </c>
      <c r="AD402" s="13"/>
      <c r="AE402" s="13"/>
      <c r="AF402" s="8">
        <f>AF401</f>
        <v>0</v>
      </c>
    </row>
    <row r="404" spans="2:5" ht="14.25">
      <c r="B404" s="6" t="s">
        <v>79</v>
      </c>
      <c r="E404" s="6" t="s">
        <v>4</v>
      </c>
    </row>
    <row r="405" spans="2:32" ht="18.75" customHeight="1">
      <c r="B405" s="7" t="s">
        <v>0</v>
      </c>
      <c r="C405" s="29"/>
      <c r="E405" s="13" t="s">
        <v>5</v>
      </c>
      <c r="F405" s="13" t="s">
        <v>6</v>
      </c>
      <c r="G405" s="13" t="s">
        <v>7</v>
      </c>
      <c r="H405" s="13"/>
      <c r="I405" s="13" t="s">
        <v>17</v>
      </c>
      <c r="J405" s="13"/>
      <c r="K405" s="13" t="s">
        <v>18</v>
      </c>
      <c r="L405" s="13"/>
      <c r="M405" s="13"/>
      <c r="N405" s="13"/>
      <c r="O405" s="13" t="s">
        <v>22</v>
      </c>
      <c r="P405" s="13"/>
      <c r="Q405" s="13"/>
      <c r="R405" s="13" t="s">
        <v>15</v>
      </c>
      <c r="S405" s="13"/>
      <c r="T405" s="13"/>
      <c r="U405" s="13" t="s">
        <v>26</v>
      </c>
      <c r="V405" s="13"/>
      <c r="W405" s="13"/>
      <c r="X405" s="13" t="s">
        <v>30</v>
      </c>
      <c r="Y405" s="13"/>
      <c r="Z405" s="13"/>
      <c r="AA405" s="13"/>
      <c r="AB405" s="13"/>
      <c r="AC405" s="13" t="s">
        <v>36</v>
      </c>
      <c r="AD405" s="13"/>
      <c r="AE405" s="13"/>
      <c r="AF405" s="32" t="s">
        <v>40</v>
      </c>
    </row>
    <row r="406" spans="2:32" ht="14.25">
      <c r="B406" s="7" t="s">
        <v>1</v>
      </c>
      <c r="C406" s="29"/>
      <c r="E406" s="13"/>
      <c r="F406" s="13"/>
      <c r="G406" s="38" t="str">
        <f>$G$5</f>
        <v>食費(自炊等)</v>
      </c>
      <c r="H406" s="38" t="str">
        <f>$H$5</f>
        <v>外食</v>
      </c>
      <c r="I406" s="38" t="str">
        <f>$I$5</f>
        <v>家賃</v>
      </c>
      <c r="J406" s="38" t="str">
        <f>$J$5</f>
        <v>駐車代等</v>
      </c>
      <c r="K406" s="38" t="str">
        <f>$K$5</f>
        <v>電気</v>
      </c>
      <c r="L406" s="38" t="str">
        <f>$L$5</f>
        <v>ガス</v>
      </c>
      <c r="M406" s="38" t="str">
        <f>$M$5</f>
        <v>灯油</v>
      </c>
      <c r="N406" s="38" t="str">
        <f>$N$5</f>
        <v>水道</v>
      </c>
      <c r="O406" s="38" t="str">
        <f>$O$5</f>
        <v>家具</v>
      </c>
      <c r="P406" s="38" t="str">
        <f>$P$5</f>
        <v>家電</v>
      </c>
      <c r="Q406" s="38" t="str">
        <f>$Q$5</f>
        <v>日用雑貨</v>
      </c>
      <c r="R406" s="38" t="str">
        <f>$R$5</f>
        <v>洋服</v>
      </c>
      <c r="S406" s="38" t="str">
        <f>$S$5</f>
        <v>化粧品</v>
      </c>
      <c r="T406" s="38" t="str">
        <f>$T$5</f>
        <v>美容院等</v>
      </c>
      <c r="U406" s="38" t="str">
        <f>$U$5</f>
        <v>診察代</v>
      </c>
      <c r="V406" s="38" t="str">
        <f>$V$5</f>
        <v>薬代</v>
      </c>
      <c r="W406" s="38" t="str">
        <f>$W$5</f>
        <v>保険料</v>
      </c>
      <c r="X406" s="38" t="str">
        <f>$X$5</f>
        <v>公共交通</v>
      </c>
      <c r="Y406" s="38" t="str">
        <f>$Y$5</f>
        <v>ガソリン</v>
      </c>
      <c r="Z406" s="38" t="str">
        <f>$Z$5</f>
        <v>固定電話</v>
      </c>
      <c r="AA406" s="38" t="str">
        <f>$AA$5</f>
        <v>スマホ</v>
      </c>
      <c r="AB406" s="38" t="str">
        <f>$AB$5</f>
        <v>インターネット</v>
      </c>
      <c r="AC406" s="38" t="str">
        <f>$AC$5</f>
        <v>趣味1</v>
      </c>
      <c r="AD406" s="38" t="str">
        <f>$AD$5</f>
        <v>趣味2</v>
      </c>
      <c r="AE406" s="38" t="str">
        <f>$AE$5</f>
        <v>趣味3</v>
      </c>
      <c r="AF406" s="38" t="str">
        <f>$AF$5</f>
        <v>交際費など</v>
      </c>
    </row>
    <row r="407" spans="2:32" ht="19.5" thickBot="1">
      <c r="B407" s="9" t="s">
        <v>2</v>
      </c>
      <c r="C407" s="30"/>
      <c r="E407" s="15">
        <v>45627</v>
      </c>
      <c r="F407" s="37" t="str">
        <f>TEXT(E407,"aaa")</f>
        <v>日</v>
      </c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</row>
    <row r="408" spans="2:32" ht="19.5" thickTop="1">
      <c r="B408" s="11" t="s">
        <v>3</v>
      </c>
      <c r="C408" s="12">
        <f>SUM(C405:C407)</f>
        <v>0</v>
      </c>
      <c r="E408" s="15">
        <v>45628</v>
      </c>
      <c r="F408" s="37" t="str">
        <f aca="true" t="shared" si="16" ref="F408:F437">TEXT(E408,"aaa")</f>
        <v>月</v>
      </c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</row>
    <row r="409" spans="5:32" ht="14.25">
      <c r="E409" s="15">
        <v>45629</v>
      </c>
      <c r="F409" s="37" t="str">
        <f t="shared" si="16"/>
        <v>火</v>
      </c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</row>
    <row r="410" spans="2:32" ht="14.25">
      <c r="B410" s="19" t="s">
        <v>80</v>
      </c>
      <c r="E410" s="15">
        <v>45630</v>
      </c>
      <c r="F410" s="37" t="str">
        <f t="shared" si="16"/>
        <v>水</v>
      </c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</row>
    <row r="411" spans="2:32" ht="14.25">
      <c r="B411" s="20" t="s">
        <v>7</v>
      </c>
      <c r="C411" s="8">
        <f>G439</f>
        <v>0</v>
      </c>
      <c r="E411" s="15">
        <v>45631</v>
      </c>
      <c r="F411" s="37" t="str">
        <f t="shared" si="16"/>
        <v>木</v>
      </c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</row>
    <row r="412" spans="2:32" ht="14.25">
      <c r="B412" s="20" t="s">
        <v>45</v>
      </c>
      <c r="C412" s="8">
        <f>I439</f>
        <v>0</v>
      </c>
      <c r="E412" s="15">
        <v>45632</v>
      </c>
      <c r="F412" s="37" t="str">
        <f t="shared" si="16"/>
        <v>金</v>
      </c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</row>
    <row r="413" spans="2:32" ht="14.25">
      <c r="B413" s="20" t="s">
        <v>46</v>
      </c>
      <c r="C413" s="8">
        <f>K439</f>
        <v>0</v>
      </c>
      <c r="E413" s="15">
        <v>45633</v>
      </c>
      <c r="F413" s="16" t="str">
        <f t="shared" si="16"/>
        <v>土</v>
      </c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</row>
    <row r="414" spans="2:32" ht="14.25">
      <c r="B414" s="20" t="s">
        <v>22</v>
      </c>
      <c r="C414" s="8">
        <f>O439</f>
        <v>0</v>
      </c>
      <c r="E414" s="15">
        <v>45634</v>
      </c>
      <c r="F414" s="17" t="str">
        <f t="shared" si="16"/>
        <v>日</v>
      </c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</row>
    <row r="415" spans="2:32" ht="14.25">
      <c r="B415" s="20" t="s">
        <v>47</v>
      </c>
      <c r="C415" s="8">
        <f>R439</f>
        <v>0</v>
      </c>
      <c r="E415" s="15">
        <v>45635</v>
      </c>
      <c r="F415" s="37" t="str">
        <f t="shared" si="16"/>
        <v>月</v>
      </c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</row>
    <row r="416" spans="2:32" ht="14.25">
      <c r="B416" s="20" t="s">
        <v>26</v>
      </c>
      <c r="C416" s="8">
        <f>U439</f>
        <v>0</v>
      </c>
      <c r="E416" s="15">
        <v>45636</v>
      </c>
      <c r="F416" s="37" t="str">
        <f t="shared" si="16"/>
        <v>火</v>
      </c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</row>
    <row r="417" spans="2:32" ht="14.25">
      <c r="B417" s="20" t="s">
        <v>30</v>
      </c>
      <c r="C417" s="8">
        <f>X439</f>
        <v>0</v>
      </c>
      <c r="E417" s="15">
        <v>45637</v>
      </c>
      <c r="F417" s="37" t="str">
        <f t="shared" si="16"/>
        <v>水</v>
      </c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</row>
    <row r="418" spans="2:32" ht="14.25">
      <c r="B418" s="20" t="s">
        <v>48</v>
      </c>
      <c r="C418" s="8">
        <f>AC439</f>
        <v>0</v>
      </c>
      <c r="E418" s="15">
        <v>45638</v>
      </c>
      <c r="F418" s="37" t="str">
        <f t="shared" si="16"/>
        <v>木</v>
      </c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</row>
    <row r="419" spans="2:32" ht="19.5" thickBot="1">
      <c r="B419" s="22" t="s">
        <v>49</v>
      </c>
      <c r="C419" s="10">
        <f>AF439</f>
        <v>0</v>
      </c>
      <c r="E419" s="15">
        <v>45639</v>
      </c>
      <c r="F419" s="37" t="str">
        <f t="shared" si="16"/>
        <v>金</v>
      </c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</row>
    <row r="420" spans="2:32" ht="19.5" thickTop="1">
      <c r="B420" s="21" t="s">
        <v>3</v>
      </c>
      <c r="C420" s="12">
        <f>SUM(C411:C419)</f>
        <v>0</v>
      </c>
      <c r="E420" s="15">
        <v>45640</v>
      </c>
      <c r="F420" s="16" t="str">
        <f t="shared" si="16"/>
        <v>土</v>
      </c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</row>
    <row r="421" spans="5:32" ht="19.5" thickBot="1">
      <c r="E421" s="15">
        <v>45641</v>
      </c>
      <c r="F421" s="17" t="str">
        <f t="shared" si="16"/>
        <v>日</v>
      </c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</row>
    <row r="422" spans="2:32" ht="19.5" thickBot="1">
      <c r="B422" s="40" t="s">
        <v>95</v>
      </c>
      <c r="C422" s="41">
        <f>C408-C420</f>
        <v>0</v>
      </c>
      <c r="E422" s="15">
        <v>45642</v>
      </c>
      <c r="F422" s="37" t="str">
        <f t="shared" si="16"/>
        <v>月</v>
      </c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</row>
    <row r="423" spans="5:32" ht="14.25">
      <c r="E423" s="15">
        <v>45643</v>
      </c>
      <c r="F423" s="37" t="str">
        <f t="shared" si="16"/>
        <v>火</v>
      </c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</row>
    <row r="424" spans="2:32" ht="14.25">
      <c r="B424" s="6" t="s">
        <v>81</v>
      </c>
      <c r="E424" s="15">
        <v>45644</v>
      </c>
      <c r="F424" s="37" t="str">
        <f t="shared" si="16"/>
        <v>水</v>
      </c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</row>
    <row r="425" spans="2:32" ht="14.25">
      <c r="B425" s="7" t="s">
        <v>0</v>
      </c>
      <c r="C425" s="8">
        <f>SUMIF($B$6:$B$419,B425,$C$6:$C$419)</f>
        <v>0</v>
      </c>
      <c r="E425" s="15">
        <v>45645</v>
      </c>
      <c r="F425" s="37" t="str">
        <f t="shared" si="16"/>
        <v>木</v>
      </c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</row>
    <row r="426" spans="2:32" ht="14.25">
      <c r="B426" s="7" t="s">
        <v>1</v>
      </c>
      <c r="C426" s="8">
        <f aca="true" t="shared" si="17" ref="C426:C427">SUMIF($B$6:$B$419,B426,$C$6:$C$419)</f>
        <v>0</v>
      </c>
      <c r="E426" s="15">
        <v>45646</v>
      </c>
      <c r="F426" s="37" t="str">
        <f t="shared" si="16"/>
        <v>金</v>
      </c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</row>
    <row r="427" spans="2:32" ht="19.5" thickBot="1">
      <c r="B427" s="9" t="s">
        <v>2</v>
      </c>
      <c r="C427" s="10">
        <f t="shared" si="17"/>
        <v>0</v>
      </c>
      <c r="E427" s="15">
        <v>45647</v>
      </c>
      <c r="F427" s="16" t="str">
        <f t="shared" si="16"/>
        <v>土</v>
      </c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</row>
    <row r="428" spans="2:32" ht="19.5" thickTop="1">
      <c r="B428" s="11" t="s">
        <v>3</v>
      </c>
      <c r="C428" s="12">
        <f>SUM(C425:C427)</f>
        <v>0</v>
      </c>
      <c r="E428" s="15">
        <v>45648</v>
      </c>
      <c r="F428" s="17" t="str">
        <f t="shared" si="16"/>
        <v>日</v>
      </c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</row>
    <row r="429" spans="5:32" ht="14.25">
      <c r="E429" s="15">
        <v>45649</v>
      </c>
      <c r="F429" s="37" t="str">
        <f t="shared" si="16"/>
        <v>月</v>
      </c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</row>
    <row r="430" spans="2:32" ht="14.25">
      <c r="B430" s="19" t="s">
        <v>82</v>
      </c>
      <c r="E430" s="15">
        <v>45650</v>
      </c>
      <c r="F430" s="37" t="str">
        <f t="shared" si="16"/>
        <v>火</v>
      </c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</row>
    <row r="431" spans="2:32" ht="14.25">
      <c r="B431" s="20" t="s">
        <v>7</v>
      </c>
      <c r="C431" s="8">
        <f>SUMIF($B$6:$B$419,B431,$C$6:$C$419)</f>
        <v>0</v>
      </c>
      <c r="E431" s="15">
        <v>45651</v>
      </c>
      <c r="F431" s="37" t="str">
        <f t="shared" si="16"/>
        <v>水</v>
      </c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</row>
    <row r="432" spans="2:32" ht="14.25">
      <c r="B432" s="20" t="s">
        <v>45</v>
      </c>
      <c r="C432" s="8">
        <f aca="true" t="shared" si="18" ref="C432:C439">SUMIF($B$6:$B$419,B432,$C$6:$C$419)</f>
        <v>0</v>
      </c>
      <c r="E432" s="15">
        <v>45652</v>
      </c>
      <c r="F432" s="37" t="str">
        <f t="shared" si="16"/>
        <v>木</v>
      </c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</row>
    <row r="433" spans="2:32" ht="14.25">
      <c r="B433" s="20" t="s">
        <v>46</v>
      </c>
      <c r="C433" s="8">
        <f t="shared" si="18"/>
        <v>0</v>
      </c>
      <c r="E433" s="15">
        <v>45653</v>
      </c>
      <c r="F433" s="37" t="str">
        <f t="shared" si="16"/>
        <v>金</v>
      </c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</row>
    <row r="434" spans="2:32" ht="14.25">
      <c r="B434" s="20" t="s">
        <v>22</v>
      </c>
      <c r="C434" s="8">
        <f t="shared" si="18"/>
        <v>0</v>
      </c>
      <c r="E434" s="15">
        <v>45654</v>
      </c>
      <c r="F434" s="16" t="str">
        <f t="shared" si="16"/>
        <v>土</v>
      </c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</row>
    <row r="435" spans="2:32" ht="14.25">
      <c r="B435" s="20" t="s">
        <v>47</v>
      </c>
      <c r="C435" s="8">
        <f t="shared" si="18"/>
        <v>0</v>
      </c>
      <c r="E435" s="15">
        <v>45655</v>
      </c>
      <c r="F435" s="17" t="str">
        <f t="shared" si="16"/>
        <v>日</v>
      </c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</row>
    <row r="436" spans="2:32" ht="14.25">
      <c r="B436" s="20" t="s">
        <v>26</v>
      </c>
      <c r="C436" s="8">
        <f t="shared" si="18"/>
        <v>0</v>
      </c>
      <c r="E436" s="15">
        <v>45656</v>
      </c>
      <c r="F436" s="37" t="str">
        <f t="shared" si="16"/>
        <v>月</v>
      </c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</row>
    <row r="437" spans="2:32" ht="14.25">
      <c r="B437" s="20" t="s">
        <v>30</v>
      </c>
      <c r="C437" s="8">
        <f t="shared" si="18"/>
        <v>0</v>
      </c>
      <c r="E437" s="15">
        <v>45657</v>
      </c>
      <c r="F437" s="37" t="str">
        <f t="shared" si="16"/>
        <v>火</v>
      </c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</row>
    <row r="438" spans="2:32" ht="14.25">
      <c r="B438" s="20" t="s">
        <v>48</v>
      </c>
      <c r="C438" s="8">
        <f t="shared" si="18"/>
        <v>0</v>
      </c>
      <c r="E438" s="26" t="s">
        <v>3</v>
      </c>
      <c r="F438" s="26"/>
      <c r="G438" s="12">
        <f>SUM(G407:G437)</f>
        <v>0</v>
      </c>
      <c r="H438" s="12">
        <f>SUM(H407:H437)</f>
        <v>0</v>
      </c>
      <c r="I438" s="12">
        <f>SUM(I407:I437)</f>
        <v>0</v>
      </c>
      <c r="J438" s="12">
        <f>SUM(J407:J437)</f>
        <v>0</v>
      </c>
      <c r="K438" s="12">
        <f>SUM(K407:K437)</f>
        <v>0</v>
      </c>
      <c r="L438" s="12">
        <f>SUM(L407:L437)</f>
        <v>0</v>
      </c>
      <c r="M438" s="12">
        <f>SUM(M407:M437)</f>
        <v>0</v>
      </c>
      <c r="N438" s="12">
        <f>SUM(N407:N437)</f>
        <v>0</v>
      </c>
      <c r="O438" s="12">
        <f>SUM(O407:O437)</f>
        <v>0</v>
      </c>
      <c r="P438" s="12">
        <f>SUM(P407:P437)</f>
        <v>0</v>
      </c>
      <c r="Q438" s="12">
        <f>SUM(Q407:Q437)</f>
        <v>0</v>
      </c>
      <c r="R438" s="12">
        <f>SUM(R407:R437)</f>
        <v>0</v>
      </c>
      <c r="S438" s="12">
        <f>SUM(S407:S437)</f>
        <v>0</v>
      </c>
      <c r="T438" s="12">
        <f>SUM(T407:T437)</f>
        <v>0</v>
      </c>
      <c r="U438" s="12">
        <f>SUM(U407:U437)</f>
        <v>0</v>
      </c>
      <c r="V438" s="12">
        <f>SUM(V407:V437)</f>
        <v>0</v>
      </c>
      <c r="W438" s="12">
        <f>SUM(W407:W437)</f>
        <v>0</v>
      </c>
      <c r="X438" s="12">
        <f>SUM(X407:X437)</f>
        <v>0</v>
      </c>
      <c r="Y438" s="12">
        <f>SUM(Y407:Y437)</f>
        <v>0</v>
      </c>
      <c r="Z438" s="12">
        <f>SUM(Z407:Z437)</f>
        <v>0</v>
      </c>
      <c r="AA438" s="12">
        <f>SUM(AA407:AA437)</f>
        <v>0</v>
      </c>
      <c r="AB438" s="12">
        <f>SUM(AB407:AB437)</f>
        <v>0</v>
      </c>
      <c r="AC438" s="12">
        <f>SUM(AC407:AC437)</f>
        <v>0</v>
      </c>
      <c r="AD438" s="12">
        <f>SUM(AD407:AD437)</f>
        <v>0</v>
      </c>
      <c r="AE438" s="12">
        <f>SUM(AE407:AE437)</f>
        <v>0</v>
      </c>
      <c r="AF438" s="12">
        <f>SUM(AF407:AF437)</f>
        <v>0</v>
      </c>
    </row>
    <row r="439" spans="2:32" ht="19.5" thickBot="1">
      <c r="B439" s="22" t="s">
        <v>49</v>
      </c>
      <c r="C439" s="10">
        <f t="shared" si="18"/>
        <v>0</v>
      </c>
      <c r="E439" s="13"/>
      <c r="F439" s="13"/>
      <c r="G439" s="18">
        <f>G438+H438</f>
        <v>0</v>
      </c>
      <c r="H439" s="13"/>
      <c r="I439" s="18">
        <f>I438+J438</f>
        <v>0</v>
      </c>
      <c r="J439" s="13"/>
      <c r="K439" s="18">
        <f>K438+L438+M438+N438</f>
        <v>0</v>
      </c>
      <c r="L439" s="13"/>
      <c r="M439" s="13"/>
      <c r="N439" s="13"/>
      <c r="O439" s="18">
        <f>O438+P438+Q438</f>
        <v>0</v>
      </c>
      <c r="P439" s="13"/>
      <c r="Q439" s="13"/>
      <c r="R439" s="18">
        <f>R438+S438+T438</f>
        <v>0</v>
      </c>
      <c r="S439" s="13"/>
      <c r="T439" s="13"/>
      <c r="U439" s="18">
        <f>U438+V438+W438</f>
        <v>0</v>
      </c>
      <c r="V439" s="13"/>
      <c r="W439" s="13"/>
      <c r="X439" s="18">
        <f>X438+Y438+Z438+AA438+AB438</f>
        <v>0</v>
      </c>
      <c r="Y439" s="13"/>
      <c r="Z439" s="13"/>
      <c r="AA439" s="13"/>
      <c r="AB439" s="13"/>
      <c r="AC439" s="18">
        <f>AC438+AD438+AE438</f>
        <v>0</v>
      </c>
      <c r="AD439" s="13"/>
      <c r="AE439" s="13"/>
      <c r="AF439" s="8">
        <f>AF438</f>
        <v>0</v>
      </c>
    </row>
    <row r="440" spans="2:3" ht="19.5" thickTop="1">
      <c r="B440" s="21" t="s">
        <v>3</v>
      </c>
      <c r="C440" s="12">
        <f>SUM(C431:C439)</f>
        <v>0</v>
      </c>
    </row>
    <row r="441" ht="19.5" thickBot="1"/>
    <row r="442" spans="2:3" ht="19.5" thickBot="1">
      <c r="B442" s="40" t="s">
        <v>96</v>
      </c>
      <c r="C442" s="41">
        <f>C428-C440</f>
        <v>0</v>
      </c>
    </row>
  </sheetData>
  <sheetProtection algorithmName="SHA-512" hashValue="fGBx7OLOkWRGTz5ENhr/jjQCEowX9GsdQgk672vsfMow7Fk1cIdzV01EN1aDr0zBSFarSKQgEaaYHA2zkOMj+A==" saltValue="yjKDR/+Es9/fqDGjpua+4w==" spinCount="100000" sheet="1" objects="1" scenarios="1"/>
  <mergeCells count="229">
    <mergeCell ref="U439:W439"/>
    <mergeCell ref="X439:AB439"/>
    <mergeCell ref="AC439:AE439"/>
    <mergeCell ref="U405:W405"/>
    <mergeCell ref="X405:AB405"/>
    <mergeCell ref="AC405:AE405"/>
    <mergeCell ref="E438:F439"/>
    <mergeCell ref="G439:H439"/>
    <mergeCell ref="I439:J439"/>
    <mergeCell ref="K439:N439"/>
    <mergeCell ref="O439:Q439"/>
    <mergeCell ref="R439:T439"/>
    <mergeCell ref="U402:W402"/>
    <mergeCell ref="X402:AB402"/>
    <mergeCell ref="AC402:AE402"/>
    <mergeCell ref="E405:E406"/>
    <mergeCell ref="F405:F406"/>
    <mergeCell ref="G405:H405"/>
    <mergeCell ref="I405:J405"/>
    <mergeCell ref="K405:N405"/>
    <mergeCell ref="O405:Q405"/>
    <mergeCell ref="R405:T405"/>
    <mergeCell ref="U369:W369"/>
    <mergeCell ref="X369:AB369"/>
    <mergeCell ref="AC369:AE369"/>
    <mergeCell ref="E401:F402"/>
    <mergeCell ref="G402:H402"/>
    <mergeCell ref="I402:J402"/>
    <mergeCell ref="K402:N402"/>
    <mergeCell ref="O402:Q402"/>
    <mergeCell ref="R402:T402"/>
    <mergeCell ref="U366:W366"/>
    <mergeCell ref="X366:AB366"/>
    <mergeCell ref="AC366:AE366"/>
    <mergeCell ref="E369:E370"/>
    <mergeCell ref="F369:F370"/>
    <mergeCell ref="G369:H369"/>
    <mergeCell ref="I369:J369"/>
    <mergeCell ref="K369:N369"/>
    <mergeCell ref="O369:Q369"/>
    <mergeCell ref="R369:T369"/>
    <mergeCell ref="U332:W332"/>
    <mergeCell ref="X332:AB332"/>
    <mergeCell ref="AC332:AE332"/>
    <mergeCell ref="E365:F366"/>
    <mergeCell ref="G366:H366"/>
    <mergeCell ref="I366:J366"/>
    <mergeCell ref="K366:N366"/>
    <mergeCell ref="O366:Q366"/>
    <mergeCell ref="R366:T366"/>
    <mergeCell ref="U329:W329"/>
    <mergeCell ref="X329:AB329"/>
    <mergeCell ref="AC329:AE329"/>
    <mergeCell ref="E332:E333"/>
    <mergeCell ref="F332:F333"/>
    <mergeCell ref="G332:H332"/>
    <mergeCell ref="I332:J332"/>
    <mergeCell ref="K332:N332"/>
    <mergeCell ref="O332:Q332"/>
    <mergeCell ref="R332:T332"/>
    <mergeCell ref="U296:W296"/>
    <mergeCell ref="X296:AB296"/>
    <mergeCell ref="AC296:AE296"/>
    <mergeCell ref="E328:F329"/>
    <mergeCell ref="G329:H329"/>
    <mergeCell ref="I329:J329"/>
    <mergeCell ref="K329:N329"/>
    <mergeCell ref="O329:Q329"/>
    <mergeCell ref="R329:T329"/>
    <mergeCell ref="U293:W293"/>
    <mergeCell ref="X293:AB293"/>
    <mergeCell ref="AC293:AE293"/>
    <mergeCell ref="E296:E297"/>
    <mergeCell ref="F296:F297"/>
    <mergeCell ref="G296:H296"/>
    <mergeCell ref="I296:J296"/>
    <mergeCell ref="K296:N296"/>
    <mergeCell ref="O296:Q296"/>
    <mergeCell ref="R296:T296"/>
    <mergeCell ref="U259:W259"/>
    <mergeCell ref="X259:AB259"/>
    <mergeCell ref="AC259:AE259"/>
    <mergeCell ref="E292:F293"/>
    <mergeCell ref="G293:H293"/>
    <mergeCell ref="I293:J293"/>
    <mergeCell ref="K293:N293"/>
    <mergeCell ref="O293:Q293"/>
    <mergeCell ref="R293:T293"/>
    <mergeCell ref="U256:W256"/>
    <mergeCell ref="X256:AB256"/>
    <mergeCell ref="AC256:AE256"/>
    <mergeCell ref="E259:E260"/>
    <mergeCell ref="F259:F260"/>
    <mergeCell ref="G259:H259"/>
    <mergeCell ref="I259:J259"/>
    <mergeCell ref="K259:N259"/>
    <mergeCell ref="O259:Q259"/>
    <mergeCell ref="R259:T259"/>
    <mergeCell ref="U222:W222"/>
    <mergeCell ref="X222:AB222"/>
    <mergeCell ref="AC222:AE222"/>
    <mergeCell ref="E255:F256"/>
    <mergeCell ref="G256:H256"/>
    <mergeCell ref="I256:J256"/>
    <mergeCell ref="K256:N256"/>
    <mergeCell ref="O256:Q256"/>
    <mergeCell ref="R256:T256"/>
    <mergeCell ref="U219:W219"/>
    <mergeCell ref="X219:AB219"/>
    <mergeCell ref="AC219:AE219"/>
    <mergeCell ref="E222:E223"/>
    <mergeCell ref="F222:F223"/>
    <mergeCell ref="G222:H222"/>
    <mergeCell ref="I222:J222"/>
    <mergeCell ref="K222:N222"/>
    <mergeCell ref="O222:Q222"/>
    <mergeCell ref="R222:T222"/>
    <mergeCell ref="U186:W186"/>
    <mergeCell ref="X186:AB186"/>
    <mergeCell ref="AC186:AE186"/>
    <mergeCell ref="E218:F219"/>
    <mergeCell ref="G219:H219"/>
    <mergeCell ref="I219:J219"/>
    <mergeCell ref="K219:N219"/>
    <mergeCell ref="O219:Q219"/>
    <mergeCell ref="R219:T219"/>
    <mergeCell ref="U183:W183"/>
    <mergeCell ref="X183:AB183"/>
    <mergeCell ref="AC183:AE183"/>
    <mergeCell ref="E186:E187"/>
    <mergeCell ref="F186:F187"/>
    <mergeCell ref="G186:H186"/>
    <mergeCell ref="I186:J186"/>
    <mergeCell ref="K186:N186"/>
    <mergeCell ref="O186:Q186"/>
    <mergeCell ref="R186:T186"/>
    <mergeCell ref="U149:W149"/>
    <mergeCell ref="X149:AB149"/>
    <mergeCell ref="AC149:AE149"/>
    <mergeCell ref="E182:F183"/>
    <mergeCell ref="G183:H183"/>
    <mergeCell ref="I183:J183"/>
    <mergeCell ref="K183:N183"/>
    <mergeCell ref="O183:Q183"/>
    <mergeCell ref="R183:T183"/>
    <mergeCell ref="U146:W146"/>
    <mergeCell ref="X146:AB146"/>
    <mergeCell ref="AC146:AE146"/>
    <mergeCell ref="E149:E150"/>
    <mergeCell ref="F149:F150"/>
    <mergeCell ref="G149:H149"/>
    <mergeCell ref="I149:J149"/>
    <mergeCell ref="K149:N149"/>
    <mergeCell ref="O149:Q149"/>
    <mergeCell ref="R149:T149"/>
    <mergeCell ref="U113:W113"/>
    <mergeCell ref="X113:AB113"/>
    <mergeCell ref="AC113:AE113"/>
    <mergeCell ref="E145:F146"/>
    <mergeCell ref="G146:H146"/>
    <mergeCell ref="I146:J146"/>
    <mergeCell ref="K146:N146"/>
    <mergeCell ref="O146:Q146"/>
    <mergeCell ref="R146:T146"/>
    <mergeCell ref="U110:W110"/>
    <mergeCell ref="X110:AB110"/>
    <mergeCell ref="AC110:AE110"/>
    <mergeCell ref="E113:E114"/>
    <mergeCell ref="F113:F114"/>
    <mergeCell ref="G113:H113"/>
    <mergeCell ref="I113:J113"/>
    <mergeCell ref="K113:N113"/>
    <mergeCell ref="O113:Q113"/>
    <mergeCell ref="R113:T113"/>
    <mergeCell ref="U76:W76"/>
    <mergeCell ref="X76:AB76"/>
    <mergeCell ref="AC76:AE76"/>
    <mergeCell ref="E109:F110"/>
    <mergeCell ref="G110:H110"/>
    <mergeCell ref="I110:J110"/>
    <mergeCell ref="K110:N110"/>
    <mergeCell ref="O110:Q110"/>
    <mergeCell ref="R110:T110"/>
    <mergeCell ref="U73:W73"/>
    <mergeCell ref="X73:AB73"/>
    <mergeCell ref="AC73:AE73"/>
    <mergeCell ref="E76:E77"/>
    <mergeCell ref="F76:F77"/>
    <mergeCell ref="G76:H76"/>
    <mergeCell ref="I76:J76"/>
    <mergeCell ref="K76:N76"/>
    <mergeCell ref="O76:Q76"/>
    <mergeCell ref="R76:T76"/>
    <mergeCell ref="E72:F73"/>
    <mergeCell ref="G73:H73"/>
    <mergeCell ref="I73:J73"/>
    <mergeCell ref="K73:N73"/>
    <mergeCell ref="O73:Q73"/>
    <mergeCell ref="R73:T73"/>
    <mergeCell ref="O41:Q41"/>
    <mergeCell ref="R41:T41"/>
    <mergeCell ref="U41:W41"/>
    <mergeCell ref="X41:AB41"/>
    <mergeCell ref="AC41:AE41"/>
    <mergeCell ref="E41:E42"/>
    <mergeCell ref="F41:F42"/>
    <mergeCell ref="G41:H41"/>
    <mergeCell ref="I41:J41"/>
    <mergeCell ref="K41:N41"/>
    <mergeCell ref="R38:T38"/>
    <mergeCell ref="B5:C5"/>
    <mergeCell ref="U38:W38"/>
    <mergeCell ref="X38:AB38"/>
    <mergeCell ref="AC38:AE38"/>
    <mergeCell ref="E37:F38"/>
    <mergeCell ref="G38:H38"/>
    <mergeCell ref="I38:J38"/>
    <mergeCell ref="K38:N38"/>
    <mergeCell ref="O38:Q38"/>
    <mergeCell ref="U4:W4"/>
    <mergeCell ref="O4:Q4"/>
    <mergeCell ref="X4:AB4"/>
    <mergeCell ref="AC4:AE4"/>
    <mergeCell ref="E4:E5"/>
    <mergeCell ref="F4:F5"/>
    <mergeCell ref="G4:H4"/>
    <mergeCell ref="K4:N4"/>
    <mergeCell ref="I4:J4"/>
    <mergeCell ref="R4:T4"/>
  </mergeCells>
  <hyperlinks>
    <hyperlink ref="B5:C5" r:id="rId1" display="作成者：森のくま@お得情報館"/>
  </hyperlinks>
  <printOptions/>
  <pageMargins left="0.7" right="0.7" top="0.75" bottom="0.75" header="0.3" footer="0.3"/>
  <pageSetup horizontalDpi="600" verticalDpi="600" orientation="portrait" paperSize="9" r:id="rId2"/>
  <ignoredErrors>
    <ignoredError sqref="C10 F6:F36 G37:AB37 AC37:AF37 G38 M42:AF42 G42:L4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BC2AD-DED2-42A2-AF66-4FB577EA552D}">
  <dimension ref="A2:C18"/>
  <sheetViews>
    <sheetView workbookViewId="0" topLeftCell="A1">
      <selection activeCell="E7" sqref="E7"/>
    </sheetView>
  </sheetViews>
  <sheetFormatPr defaultColWidth="8.796875" defaultRowHeight="14.25"/>
  <cols>
    <col min="1" max="1" width="9.19921875" style="0" bestFit="1" customWidth="1"/>
    <col min="2" max="2" width="8.3984375" style="0" customWidth="1"/>
    <col min="3" max="3" width="84" style="0" customWidth="1"/>
  </cols>
  <sheetData>
    <row r="2" spans="2:3" ht="14.25">
      <c r="B2" s="1" t="s">
        <v>51</v>
      </c>
      <c r="C2" s="1"/>
    </row>
    <row r="4" spans="2:3" ht="37.5">
      <c r="B4">
        <v>1</v>
      </c>
      <c r="C4" s="34" t="s">
        <v>55</v>
      </c>
    </row>
    <row r="5" spans="2:3" ht="14.25">
      <c r="B5">
        <v>2</v>
      </c>
      <c r="C5" t="s">
        <v>52</v>
      </c>
    </row>
    <row r="6" ht="14.25">
      <c r="C6" s="33" t="s">
        <v>53</v>
      </c>
    </row>
    <row r="7" spans="2:3" ht="37.5">
      <c r="B7">
        <v>3</v>
      </c>
      <c r="C7" s="34" t="s">
        <v>54</v>
      </c>
    </row>
    <row r="8" spans="2:3" ht="14.25">
      <c r="B8">
        <v>4</v>
      </c>
      <c r="C8" t="s">
        <v>61</v>
      </c>
    </row>
    <row r="9" spans="2:3" ht="14.25">
      <c r="B9">
        <v>5</v>
      </c>
      <c r="C9" t="s">
        <v>60</v>
      </c>
    </row>
    <row r="10" spans="2:3" ht="37.5">
      <c r="B10">
        <v>6</v>
      </c>
      <c r="C10" s="34" t="s">
        <v>84</v>
      </c>
    </row>
    <row r="17" spans="1:3" ht="14.25">
      <c r="A17" s="1" t="s">
        <v>97</v>
      </c>
      <c r="B17" s="1"/>
      <c r="C17" s="1"/>
    </row>
    <row r="18" spans="1:3" ht="14.25">
      <c r="A18" s="42">
        <v>45386</v>
      </c>
      <c r="B18" t="s">
        <v>98</v>
      </c>
      <c r="C18" t="s">
        <v>99</v>
      </c>
    </row>
  </sheetData>
  <mergeCells count="2">
    <mergeCell ref="B2:C2"/>
    <mergeCell ref="A17:C17"/>
  </mergeCells>
  <hyperlinks>
    <hyperlink ref="C6" r:id="rId1" display="https://www.e-stat.go.jp/stat-search/files?page=1&amp;layout=datalist&amp;toukei=00200561&amp;tstat=000000330001&amp;cycle=7&amp;year=20220&amp;month=0&amp;tclass1=000000330001&amp;tclass2=000000330022&amp;tclass3=000000330023&amp;result_back=1&amp;tclass4val=0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2024-03-31T18:27:09Z</dcterms:created>
  <dcterms:modified xsi:type="dcterms:W3CDTF">2024-04-02T16:28:05Z</dcterms:modified>
  <cp:category/>
  <cp:version/>
  <cp:contentType/>
  <cp:contentStatus/>
</cp:coreProperties>
</file>